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640" windowHeight="11760" tabRatio="179"/>
  </bookViews>
  <sheets>
    <sheet name="Лист1" sheetId="1" r:id="rId1"/>
  </sheets>
  <externalReferences>
    <externalReference r:id="rId2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4" i="1" l="1"/>
  <c r="H174" i="1"/>
  <c r="I174" i="1"/>
  <c r="J174" i="1"/>
  <c r="F174" i="1"/>
  <c r="F147" i="1"/>
  <c r="K72" i="1"/>
  <c r="K73" i="1"/>
  <c r="K74" i="1"/>
  <c r="K75" i="1"/>
  <c r="K76" i="1"/>
  <c r="K77" i="1"/>
  <c r="K71" i="1"/>
  <c r="G146" i="1"/>
  <c r="J137" i="1"/>
  <c r="F128" i="1"/>
  <c r="F137" i="1" s="1"/>
  <c r="G137" i="1"/>
  <c r="I137" i="1"/>
  <c r="G118" i="1"/>
  <c r="H118" i="1"/>
  <c r="I118" i="1"/>
  <c r="J118" i="1"/>
  <c r="F118" i="1"/>
  <c r="K91" i="1"/>
  <c r="K92" i="1"/>
  <c r="K93" i="1"/>
  <c r="K94" i="1"/>
  <c r="K95" i="1"/>
  <c r="K90" i="1"/>
  <c r="G99" i="1"/>
  <c r="H99" i="1"/>
  <c r="I99" i="1"/>
  <c r="J99" i="1"/>
  <c r="F99" i="1"/>
  <c r="F94" i="1"/>
  <c r="F95" i="1"/>
  <c r="J80" i="1"/>
  <c r="F80" i="1"/>
  <c r="G80" i="1"/>
  <c r="H80" i="1"/>
  <c r="I80" i="1"/>
  <c r="F66" i="1"/>
  <c r="J61" i="1"/>
  <c r="G61" i="1"/>
  <c r="F61" i="1"/>
  <c r="G42" i="1"/>
  <c r="H42" i="1"/>
  <c r="I42" i="1"/>
  <c r="J42" i="1"/>
  <c r="F42" i="1"/>
  <c r="G23" i="1"/>
  <c r="H23" i="1"/>
  <c r="I23" i="1"/>
  <c r="J23" i="1"/>
  <c r="F23" i="1"/>
  <c r="G13" i="1"/>
  <c r="H137" i="1" l="1"/>
  <c r="I61" i="1"/>
  <c r="H61" i="1"/>
  <c r="F51" i="1"/>
  <c r="G51" i="1"/>
  <c r="H51" i="1"/>
  <c r="I51" i="1"/>
  <c r="J51" i="1"/>
  <c r="F108" i="1" l="1"/>
  <c r="B194" i="1" l="1"/>
  <c r="A194" i="1"/>
  <c r="J193" i="1"/>
  <c r="I193" i="1"/>
  <c r="H193" i="1"/>
  <c r="G193" i="1"/>
  <c r="F193" i="1"/>
  <c r="L183" i="1"/>
  <c r="J183" i="1"/>
  <c r="I183" i="1"/>
  <c r="H183" i="1"/>
  <c r="G183" i="1"/>
  <c r="F183" i="1"/>
  <c r="B175" i="1"/>
  <c r="A175" i="1"/>
  <c r="J164" i="1"/>
  <c r="I164" i="1"/>
  <c r="H164" i="1"/>
  <c r="G164" i="1"/>
  <c r="F164" i="1"/>
  <c r="B157" i="1"/>
  <c r="A157" i="1"/>
  <c r="J156" i="1"/>
  <c r="I156" i="1"/>
  <c r="H156" i="1"/>
  <c r="G156" i="1"/>
  <c r="F156" i="1"/>
  <c r="J146" i="1"/>
  <c r="I146" i="1"/>
  <c r="H146" i="1"/>
  <c r="F146" i="1"/>
  <c r="B138" i="1"/>
  <c r="A138" i="1"/>
  <c r="L127" i="1"/>
  <c r="J127" i="1"/>
  <c r="J138" i="1" s="1"/>
  <c r="I127" i="1"/>
  <c r="H127" i="1"/>
  <c r="G127" i="1"/>
  <c r="F127" i="1"/>
  <c r="F138" i="1" s="1"/>
  <c r="B119" i="1"/>
  <c r="A119" i="1"/>
  <c r="L108" i="1"/>
  <c r="J108" i="1"/>
  <c r="I108" i="1"/>
  <c r="H108" i="1"/>
  <c r="G108" i="1"/>
  <c r="B100" i="1"/>
  <c r="A100" i="1"/>
  <c r="L89" i="1"/>
  <c r="J89" i="1"/>
  <c r="I89" i="1"/>
  <c r="H89" i="1"/>
  <c r="G89" i="1"/>
  <c r="F89" i="1"/>
  <c r="B81" i="1"/>
  <c r="A81" i="1"/>
  <c r="L70" i="1"/>
  <c r="J70" i="1"/>
  <c r="I70" i="1"/>
  <c r="H70" i="1"/>
  <c r="G70" i="1"/>
  <c r="F70" i="1"/>
  <c r="B62" i="1"/>
  <c r="A62" i="1"/>
  <c r="L51" i="1"/>
  <c r="I62" i="1"/>
  <c r="B43" i="1"/>
  <c r="A43" i="1"/>
  <c r="L32" i="1"/>
  <c r="J32" i="1"/>
  <c r="I32" i="1"/>
  <c r="H32" i="1"/>
  <c r="G32" i="1"/>
  <c r="G43" i="1" s="1"/>
  <c r="F32" i="1"/>
  <c r="B24" i="1"/>
  <c r="A24" i="1"/>
  <c r="J13" i="1"/>
  <c r="I13" i="1"/>
  <c r="H13" i="1"/>
  <c r="F13" i="1"/>
  <c r="L157" i="1" l="1"/>
  <c r="L194" i="1"/>
  <c r="L175" i="1"/>
  <c r="L138" i="1"/>
  <c r="L119" i="1"/>
  <c r="L100" i="1"/>
  <c r="L81" i="1"/>
  <c r="L43" i="1"/>
  <c r="L24" i="1"/>
  <c r="L62" i="1"/>
  <c r="J194" i="1"/>
  <c r="H194" i="1"/>
  <c r="I194" i="1"/>
  <c r="G194" i="1"/>
  <c r="F194" i="1"/>
  <c r="F175" i="1"/>
  <c r="I175" i="1"/>
  <c r="J175" i="1"/>
  <c r="H175" i="1"/>
  <c r="G175" i="1"/>
  <c r="J157" i="1"/>
  <c r="H157" i="1"/>
  <c r="F157" i="1"/>
  <c r="I157" i="1"/>
  <c r="G157" i="1"/>
  <c r="H138" i="1"/>
  <c r="I138" i="1"/>
  <c r="G138" i="1"/>
  <c r="I119" i="1"/>
  <c r="J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H62" i="1"/>
  <c r="G62" i="1"/>
  <c r="F62" i="1"/>
  <c r="J43" i="1"/>
  <c r="I43" i="1"/>
  <c r="H43" i="1"/>
  <c r="F43" i="1"/>
  <c r="J24" i="1"/>
  <c r="I24" i="1"/>
  <c r="H24" i="1"/>
  <c r="G24" i="1"/>
  <c r="F24" i="1"/>
  <c r="F195" i="1" l="1"/>
  <c r="L195" i="1"/>
  <c r="J195" i="1"/>
  <c r="H195" i="1"/>
  <c r="I195" i="1"/>
  <c r="G195" i="1"/>
</calcChain>
</file>

<file path=xl/sharedStrings.xml><?xml version="1.0" encoding="utf-8"?>
<sst xmlns="http://schemas.openxmlformats.org/spreadsheetml/2006/main" count="328" uniqueCount="113">
  <si>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</si>
  <si>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</si>
  <si>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</si>
  <si>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</si>
  <si>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</si>
  <si>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</si>
  <si>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</si>
  <si>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</si>
  <si>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</si>
  <si>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</si>
  <si>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</si>
  <si>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</si>
  <si>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</si>
  <si>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</si>
  <si>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</si>
  <si>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</si>
  <si>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</si>
  <si>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</si>
  <si>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</si>
  <si>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</si>
  <si>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</si>
  <si>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</si>
  <si>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</si>
  <si>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</si>
  <si>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</si>
  <si>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</si>
  <si>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</si>
  <si>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</si>
  <si>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</si>
  <si>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</si>
  <si>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Каша молочная "Дружба" с маслом</t>
  </si>
  <si>
    <t xml:space="preserve">Сыр порционно </t>
  </si>
  <si>
    <t>Чай с сахаром</t>
  </si>
  <si>
    <t>Хлеб пшеничный</t>
  </si>
  <si>
    <t>ТТК</t>
  </si>
  <si>
    <t>297/505</t>
  </si>
  <si>
    <t>Масло порционно</t>
  </si>
  <si>
    <t>279/505</t>
  </si>
  <si>
    <t>Яйцо вареное</t>
  </si>
  <si>
    <t>Бутерброд с маслом и сыром</t>
  </si>
  <si>
    <t>Каша рисовая молочная с маслом</t>
  </si>
  <si>
    <t>ГБОУ СОШ с.Воскресенка</t>
  </si>
  <si>
    <t>директор ГБОУ СОШ с.Воскресенка</t>
  </si>
  <si>
    <t>Кузнецова М.А.</t>
  </si>
  <si>
    <t>Согласовал:</t>
  </si>
  <si>
    <t xml:space="preserve">Чай с молоком </t>
  </si>
  <si>
    <t>Каша геркулесовая молочная вязкая  с маслом</t>
  </si>
  <si>
    <t xml:space="preserve">Чай с лимоном </t>
  </si>
  <si>
    <t xml:space="preserve">Салат витаминный из белокочанной капусты с морковью (сезонно)  </t>
  </si>
  <si>
    <t xml:space="preserve">Суп картофельный с горохом и зеленью </t>
  </si>
  <si>
    <t>268/ 505</t>
  </si>
  <si>
    <t>Котлеты из мяса  с томатным соусом</t>
  </si>
  <si>
    <t xml:space="preserve">Вермишель отварная с маслом </t>
  </si>
  <si>
    <t>348/ 344</t>
  </si>
  <si>
    <t>Компот из кураги и свежих яблок</t>
  </si>
  <si>
    <t xml:space="preserve">Хлеб пшеничный </t>
  </si>
  <si>
    <t xml:space="preserve">Хлеб ржаной </t>
  </si>
  <si>
    <t>фрукт</t>
  </si>
  <si>
    <t>Фрукт сезонный</t>
  </si>
  <si>
    <t>закуска</t>
  </si>
  <si>
    <t>Обед</t>
  </si>
  <si>
    <t xml:space="preserve">Биточки из мяса  с томатным соусом </t>
  </si>
  <si>
    <t>Каша гречневая рассыпчатая с  маслом</t>
  </si>
  <si>
    <t xml:space="preserve">Кофейный напиток с молоком  </t>
  </si>
  <si>
    <t>379,01</t>
  </si>
  <si>
    <t>Салат из свежих огурцов с редисом и  яйцом</t>
  </si>
  <si>
    <t xml:space="preserve">Рассольник  ленинградский со сметаной и  зеленью  </t>
  </si>
  <si>
    <t xml:space="preserve">Жаркое по-домашнему из цыплят   </t>
  </si>
  <si>
    <t xml:space="preserve">Чай с сахаром </t>
  </si>
  <si>
    <t>Итого</t>
  </si>
  <si>
    <t>96,01</t>
  </si>
  <si>
    <t>Салат "Пестрый" из свеклы со свежим  яблоком</t>
  </si>
  <si>
    <t>Суп картофельный с вермишелью, курицей и зеленью</t>
  </si>
  <si>
    <t>Шницель рыбный натуральный с томатным соусом</t>
  </si>
  <si>
    <t>Картофельное пюре с маслом</t>
  </si>
  <si>
    <t>Компот  из сухофруктов</t>
  </si>
  <si>
    <t>235/ 505</t>
  </si>
  <si>
    <t>Запеканка из творога с морковью и сгущенным молоком</t>
  </si>
  <si>
    <t>Винегрет овощной</t>
  </si>
  <si>
    <t>Щи из свежей капусты с картофелем, сметаной и зеленью</t>
  </si>
  <si>
    <t xml:space="preserve">Фрикадельки из кур с томатным соусом </t>
  </si>
  <si>
    <t>Гороховое пюре с маслом</t>
  </si>
  <si>
    <t xml:space="preserve">Компот ягодный </t>
  </si>
  <si>
    <t>Икра кабачковая овощная</t>
  </si>
  <si>
    <t>Тефтели из мяса тушеные в томатном соусе</t>
  </si>
  <si>
    <t xml:space="preserve">Рожки с маслом </t>
  </si>
  <si>
    <t>итого:</t>
  </si>
  <si>
    <t>Салат "Летний"</t>
  </si>
  <si>
    <t xml:space="preserve">Борщ из свежей капусты со сметаной и зеленью  </t>
  </si>
  <si>
    <t xml:space="preserve">Плов из птицы </t>
  </si>
  <si>
    <t xml:space="preserve">Каша пшенная вязкая молочная с маслом </t>
  </si>
  <si>
    <t>Салат "Ароматный" из белокочанной капусты со свежим огурцом</t>
  </si>
  <si>
    <t>Суп овощной с курицей, зеленью и сметаной</t>
  </si>
  <si>
    <t xml:space="preserve">Гуляш из мяса </t>
  </si>
  <si>
    <t xml:space="preserve">Каша гречневая рассыпчатая с маслом </t>
  </si>
  <si>
    <t xml:space="preserve">Макароны отварные с маслом </t>
  </si>
  <si>
    <t>Салат "Школьный" из свеклы с огурцом соленым и зел. горошком</t>
  </si>
  <si>
    <t xml:space="preserve">Суп  с рисом, курицей и зеленью </t>
  </si>
  <si>
    <t>Мясо  тушеное по-домашнему</t>
  </si>
  <si>
    <t xml:space="preserve">Каша пшенная с маслом  </t>
  </si>
  <si>
    <t>Напиток из шиповника</t>
  </si>
  <si>
    <t>1/3</t>
  </si>
  <si>
    <t>Кнели  куриные с томатным соусом</t>
  </si>
  <si>
    <t xml:space="preserve">Капуста тушеная </t>
  </si>
  <si>
    <t>301/505</t>
  </si>
  <si>
    <t>Запеканка рисовая с творогом и повидлом</t>
  </si>
  <si>
    <t>Салат "Солнышко" из моркови с яблоком</t>
  </si>
  <si>
    <t xml:space="preserve">Мясо  духовое с картофелем </t>
  </si>
  <si>
    <t>Компот из свежих яблок</t>
  </si>
  <si>
    <t xml:space="preserve">Обед </t>
  </si>
  <si>
    <t>Йогурт</t>
  </si>
  <si>
    <t>Омлет натуральный с маслом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</si>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</sst>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0" xfId="0" applyFont="1" applyFill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2" fillId="4" borderId="1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4" borderId="4" xfId="0" applyFill="1" applyBorder="1"/>
    <xf numFmtId="0" fontId="5" fillId="4" borderId="2" xfId="0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76;&#1077;&#1089;&#1103;&#1090;&#1080;&#1076;&#1085;&#1077;&#1074;&#1085;&#1086;&#1077;%207-11%20&#1083;&#1077;&#1090;%202026%20&#1074;&#1077;&#1089;&#1085;&#1072;-&#1083;&#1077;&#1090;&#1086;%20%20&#1096;&#1082;&#1086;&#1083;&#1100;&#1085;&#1099;&#1081;%20&#1083;&#1072;&#1075;&#1077;&#1088;&#1100;%20&#1089;%20&#1087;&#1086;&#1083;&#1076;&#1085;&#1080;&#1082;&#1072;&#1084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97">
          <cell r="D97">
            <v>50</v>
          </cell>
        </row>
        <row r="100">
          <cell r="A100">
            <v>67</v>
          </cell>
        </row>
        <row r="101">
          <cell r="A101" t="str">
            <v>88,03</v>
          </cell>
        </row>
        <row r="102">
          <cell r="A102" t="str">
            <v>297/ 505</v>
          </cell>
        </row>
        <row r="103">
          <cell r="A103">
            <v>199</v>
          </cell>
        </row>
        <row r="104">
          <cell r="A104">
            <v>345</v>
          </cell>
        </row>
        <row r="105">
          <cell r="A105" t="str">
            <v>ТТК</v>
          </cell>
        </row>
        <row r="106">
          <cell r="A106" t="str">
            <v>ТТК</v>
          </cell>
        </row>
        <row r="127">
          <cell r="A127">
            <v>34</v>
          </cell>
        </row>
        <row r="128">
          <cell r="A128">
            <v>82</v>
          </cell>
        </row>
        <row r="129">
          <cell r="A129">
            <v>291</v>
          </cell>
        </row>
        <row r="130">
          <cell r="A130">
            <v>376</v>
          </cell>
        </row>
        <row r="131">
          <cell r="A131" t="str">
            <v>ТТК</v>
          </cell>
          <cell r="D131">
            <v>50</v>
          </cell>
        </row>
        <row r="132">
          <cell r="A132" t="str">
            <v>ТТК</v>
          </cell>
          <cell r="D132">
            <v>40</v>
          </cell>
        </row>
        <row r="181">
          <cell r="D181">
            <v>60</v>
          </cell>
        </row>
        <row r="208">
          <cell r="D208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zoomScaleNormal="100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41</v>
      </c>
      <c r="D1" s="73"/>
      <c r="E1" s="73"/>
      <c r="F1" s="12" t="s">
        <v>44</v>
      </c>
      <c r="G1" s="2" t="s">
        <v>16</v>
      </c>
      <c r="H1" s="74" t="s">
        <v>42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17</v>
      </c>
      <c r="H2" s="74" t="s">
        <v>43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27</v>
      </c>
      <c r="I4" s="47" t="s">
        <v>28</v>
      </c>
      <c r="J4" s="47" t="s">
        <v>29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25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26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30</v>
      </c>
      <c r="F6" s="40">
        <v>255</v>
      </c>
      <c r="G6" s="40">
        <v>7.22</v>
      </c>
      <c r="H6" s="40">
        <v>7.57</v>
      </c>
      <c r="I6" s="40">
        <v>68.41</v>
      </c>
      <c r="J6" s="40">
        <v>250.61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 t="s">
        <v>31</v>
      </c>
      <c r="F7" s="43">
        <v>15</v>
      </c>
      <c r="G7" s="43">
        <v>3.48</v>
      </c>
      <c r="H7" s="43">
        <v>4.43</v>
      </c>
      <c r="I7" s="43"/>
      <c r="J7" s="43">
        <v>53.75</v>
      </c>
      <c r="K7" s="44">
        <v>15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32</v>
      </c>
      <c r="F8" s="43">
        <v>210</v>
      </c>
      <c r="G8" s="43"/>
      <c r="H8" s="43"/>
      <c r="I8" s="43">
        <v>9.98</v>
      </c>
      <c r="J8" s="43">
        <v>39.9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33</v>
      </c>
      <c r="F9" s="43">
        <v>50</v>
      </c>
      <c r="G9" s="43">
        <v>3.9</v>
      </c>
      <c r="H9" s="43">
        <v>1.5</v>
      </c>
      <c r="I9" s="43">
        <v>25</v>
      </c>
      <c r="J9" s="43">
        <v>124.88</v>
      </c>
      <c r="K9" s="44" t="s">
        <v>34</v>
      </c>
      <c r="L9" s="43"/>
    </row>
    <row r="10" spans="1:12" ht="15" x14ac:dyDescent="0.25">
      <c r="A10" s="23"/>
      <c r="B10" s="15"/>
      <c r="C10" s="11"/>
      <c r="D10" s="7" t="s">
        <v>57</v>
      </c>
      <c r="E10" s="42" t="s">
        <v>58</v>
      </c>
      <c r="F10" s="43">
        <v>100</v>
      </c>
      <c r="G10" s="43">
        <v>0.52</v>
      </c>
      <c r="H10" s="43">
        <v>0.52</v>
      </c>
      <c r="I10" s="43">
        <v>12.74</v>
      </c>
      <c r="J10" s="43">
        <v>61.1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24</v>
      </c>
      <c r="E13" s="9"/>
      <c r="F13" s="19">
        <f>SUM(F6:F12)</f>
        <v>630</v>
      </c>
      <c r="G13" s="19">
        <f>SUM(G6:G12)</f>
        <v>15.12</v>
      </c>
      <c r="H13" s="19">
        <f t="shared" ref="H13:J13" si="0">SUM(H6:H12)</f>
        <v>14.02</v>
      </c>
      <c r="I13" s="19">
        <f t="shared" si="0"/>
        <v>116.13</v>
      </c>
      <c r="J13" s="19">
        <f t="shared" si="0"/>
        <v>530.24</v>
      </c>
      <c r="K13" s="25"/>
      <c r="L13" s="19"/>
    </row>
    <row r="14" spans="1:12" ht="15" customHeight="1" thickBot="1" x14ac:dyDescent="0.3">
      <c r="A14" s="26"/>
      <c r="B14" s="13"/>
      <c r="C14" s="10" t="s">
        <v>60</v>
      </c>
      <c r="D14" s="7" t="s">
        <v>59</v>
      </c>
      <c r="E14" s="42" t="s">
        <v>48</v>
      </c>
      <c r="F14" s="43">
        <v>100</v>
      </c>
      <c r="G14" s="79">
        <v>1.53</v>
      </c>
      <c r="H14" s="79">
        <v>5.08</v>
      </c>
      <c r="I14" s="79">
        <v>10.34</v>
      </c>
      <c r="J14" s="79">
        <v>94.23</v>
      </c>
      <c r="K14" s="44">
        <v>45</v>
      </c>
      <c r="L14" s="43"/>
    </row>
    <row r="15" spans="1:12" ht="15.75" thickBot="1" x14ac:dyDescent="0.3">
      <c r="A15" s="23"/>
      <c r="B15" s="15"/>
      <c r="C15" s="11"/>
      <c r="D15" s="5" t="s">
        <v>20</v>
      </c>
      <c r="E15" s="42" t="s">
        <v>49</v>
      </c>
      <c r="F15" s="43">
        <v>251</v>
      </c>
      <c r="G15" s="79">
        <v>5.5410000000000004</v>
      </c>
      <c r="H15" s="79">
        <v>4.8840000000000003</v>
      </c>
      <c r="I15" s="79">
        <v>17.602</v>
      </c>
      <c r="J15" s="79">
        <v>136.52799999999999</v>
      </c>
      <c r="K15" s="44">
        <v>102</v>
      </c>
      <c r="L15" s="43"/>
    </row>
    <row r="16" spans="1:12" ht="15.75" thickBot="1" x14ac:dyDescent="0.3">
      <c r="A16" s="23"/>
      <c r="B16" s="15"/>
      <c r="C16" s="11"/>
      <c r="D16" s="5" t="s">
        <v>20</v>
      </c>
      <c r="E16" s="42" t="s">
        <v>51</v>
      </c>
      <c r="F16" s="43">
        <v>100</v>
      </c>
      <c r="G16" s="79">
        <v>7.2240000000000002</v>
      </c>
      <c r="H16" s="79">
        <v>13.567</v>
      </c>
      <c r="I16" s="79">
        <v>7.5979999999999999</v>
      </c>
      <c r="J16" s="79">
        <v>181.39099999999999</v>
      </c>
      <c r="K16" s="44" t="s">
        <v>50</v>
      </c>
      <c r="L16" s="43"/>
    </row>
    <row r="17" spans="1:12" ht="15" x14ac:dyDescent="0.25">
      <c r="A17" s="23"/>
      <c r="B17" s="15"/>
      <c r="C17" s="11"/>
      <c r="D17" s="5" t="s">
        <v>20</v>
      </c>
      <c r="E17" s="42" t="s">
        <v>52</v>
      </c>
      <c r="F17" s="43">
        <v>185</v>
      </c>
      <c r="G17" s="79">
        <v>6.5519999999999996</v>
      </c>
      <c r="H17" s="79">
        <v>3.911</v>
      </c>
      <c r="I17" s="79">
        <v>40.476999999999997</v>
      </c>
      <c r="J17" s="79">
        <v>223.315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21</v>
      </c>
      <c r="E18" s="42" t="s">
        <v>54</v>
      </c>
      <c r="F18" s="43">
        <v>200</v>
      </c>
      <c r="G18" s="79">
        <v>1.026</v>
      </c>
      <c r="H18" s="79">
        <v>9.8000000000000004E-2</v>
      </c>
      <c r="I18" s="79">
        <v>24.064</v>
      </c>
      <c r="J18" s="79">
        <v>101.242</v>
      </c>
      <c r="K18" s="44" t="s">
        <v>53</v>
      </c>
      <c r="L18" s="43"/>
    </row>
    <row r="19" spans="1:12" ht="15" x14ac:dyDescent="0.25">
      <c r="A19" s="23"/>
      <c r="B19" s="15"/>
      <c r="C19" s="11"/>
      <c r="D19" s="7" t="s">
        <v>22</v>
      </c>
      <c r="E19" s="42" t="s">
        <v>55</v>
      </c>
      <c r="F19" s="43">
        <v>50</v>
      </c>
      <c r="G19" s="79">
        <v>3.9</v>
      </c>
      <c r="H19" s="79">
        <v>1.5</v>
      </c>
      <c r="I19" s="79">
        <v>25.1</v>
      </c>
      <c r="J19" s="79">
        <v>124.88</v>
      </c>
      <c r="K19" s="44" t="s">
        <v>34</v>
      </c>
      <c r="L19" s="43"/>
    </row>
    <row r="20" spans="1:12" ht="15" x14ac:dyDescent="0.25">
      <c r="A20" s="23"/>
      <c r="B20" s="15"/>
      <c r="C20" s="11"/>
      <c r="D20" s="7" t="s">
        <v>22</v>
      </c>
      <c r="E20" s="42" t="s">
        <v>56</v>
      </c>
      <c r="F20" s="43">
        <v>40</v>
      </c>
      <c r="G20" s="79">
        <v>2.4</v>
      </c>
      <c r="H20" s="79">
        <v>0.4</v>
      </c>
      <c r="I20" s="79">
        <v>17.579999999999998</v>
      </c>
      <c r="J20" s="79">
        <v>75.52</v>
      </c>
      <c r="K20" s="44" t="s">
        <v>34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79"/>
      <c r="H21" s="79"/>
      <c r="I21" s="79"/>
      <c r="J21" s="79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79"/>
      <c r="H22" s="79"/>
      <c r="I22" s="79"/>
      <c r="J22" s="79"/>
      <c r="K22" s="44"/>
      <c r="L22" s="43"/>
    </row>
    <row r="23" spans="1:12" ht="15" x14ac:dyDescent="0.25">
      <c r="A23" s="24"/>
      <c r="B23" s="17"/>
      <c r="C23" s="8"/>
      <c r="D23" s="18" t="s">
        <v>24</v>
      </c>
      <c r="E23" s="9"/>
      <c r="F23" s="19">
        <f>SUM(F14:F22)</f>
        <v>926</v>
      </c>
      <c r="G23" s="80">
        <f t="shared" ref="G23:J23" si="1">SUM(G14:G22)</f>
        <v>28.172999999999998</v>
      </c>
      <c r="H23" s="80">
        <f t="shared" si="1"/>
        <v>29.439999999999998</v>
      </c>
      <c r="I23" s="80">
        <f t="shared" si="1"/>
        <v>142.76099999999997</v>
      </c>
      <c r="J23" s="80">
        <f t="shared" si="1"/>
        <v>937.10599999999988</v>
      </c>
      <c r="K23" s="25"/>
      <c r="L23" s="19">
        <v>187</v>
      </c>
    </row>
    <row r="24" spans="1:12" ht="15.75" thickBot="1" x14ac:dyDescent="0.25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1556</v>
      </c>
      <c r="G24" s="32">
        <f t="shared" ref="G24:J24" si="2">G13+G23</f>
        <v>43.292999999999999</v>
      </c>
      <c r="H24" s="32">
        <f t="shared" si="2"/>
        <v>43.459999999999994</v>
      </c>
      <c r="I24" s="32">
        <f t="shared" si="2"/>
        <v>258.89099999999996</v>
      </c>
      <c r="J24" s="32">
        <f t="shared" si="2"/>
        <v>1467.346</v>
      </c>
      <c r="K24" s="32"/>
      <c r="L24" s="32">
        <f t="shared" ref="L24" si="3">L13+L23</f>
        <v>187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61</v>
      </c>
      <c r="F25" s="40">
        <v>100</v>
      </c>
      <c r="G25" s="40">
        <v>7.2240000000000002</v>
      </c>
      <c r="H25" s="40">
        <v>13.567</v>
      </c>
      <c r="I25" s="40">
        <v>7.5979999999999999</v>
      </c>
      <c r="J25" s="40">
        <v>181.39099999999999</v>
      </c>
      <c r="K25" s="41" t="s">
        <v>50</v>
      </c>
      <c r="L25" s="40"/>
    </row>
    <row r="26" spans="1:12" ht="15.75" thickBot="1" x14ac:dyDescent="0.3">
      <c r="A26" s="14"/>
      <c r="B26" s="15"/>
      <c r="C26" s="11"/>
      <c r="D26" s="5" t="s">
        <v>20</v>
      </c>
      <c r="E26" s="39" t="s">
        <v>62</v>
      </c>
      <c r="F26" s="40">
        <v>205</v>
      </c>
      <c r="G26" s="40">
        <v>11.170999999999999</v>
      </c>
      <c r="H26" s="40">
        <v>5.9189999999999996</v>
      </c>
      <c r="I26" s="40">
        <v>48.902000000000001</v>
      </c>
      <c r="J26" s="40">
        <v>293.56299999999999</v>
      </c>
      <c r="K26" s="41">
        <v>171</v>
      </c>
      <c r="L26" s="43"/>
    </row>
    <row r="27" spans="1:12" ht="15.75" thickBot="1" x14ac:dyDescent="0.3">
      <c r="A27" s="14"/>
      <c r="B27" s="15"/>
      <c r="C27" s="11"/>
      <c r="D27" s="7" t="s">
        <v>21</v>
      </c>
      <c r="E27" s="39" t="s">
        <v>63</v>
      </c>
      <c r="F27" s="40">
        <v>200</v>
      </c>
      <c r="G27" s="40">
        <v>1.89</v>
      </c>
      <c r="H27" s="40">
        <v>1.337</v>
      </c>
      <c r="I27" s="40">
        <v>14.778</v>
      </c>
      <c r="J27" s="40">
        <v>78.704999999999998</v>
      </c>
      <c r="K27" s="41" t="s">
        <v>64</v>
      </c>
      <c r="L27" s="43"/>
    </row>
    <row r="28" spans="1:12" ht="15" x14ac:dyDescent="0.25">
      <c r="A28" s="14"/>
      <c r="B28" s="15"/>
      <c r="C28" s="11"/>
      <c r="D28" s="7" t="s">
        <v>22</v>
      </c>
      <c r="E28" s="39" t="s">
        <v>55</v>
      </c>
      <c r="F28" s="40">
        <v>50</v>
      </c>
      <c r="G28" s="40">
        <v>3.9</v>
      </c>
      <c r="H28" s="40">
        <v>1.5</v>
      </c>
      <c r="I28" s="40">
        <v>25.1</v>
      </c>
      <c r="J28" s="40">
        <v>124.88</v>
      </c>
      <c r="K28" s="41" t="s">
        <v>34</v>
      </c>
      <c r="L28" s="43"/>
    </row>
    <row r="29" spans="1:12" ht="15" x14ac:dyDescent="0.25">
      <c r="A29" s="14"/>
      <c r="B29" s="15"/>
      <c r="C29" s="11"/>
      <c r="D29" s="7"/>
      <c r="E29" s="42"/>
      <c r="F29" s="43"/>
      <c r="G29" s="43"/>
      <c r="H29" s="71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24</v>
      </c>
      <c r="E32" s="9"/>
      <c r="F32" s="19">
        <f>SUM(F25:F31)</f>
        <v>555</v>
      </c>
      <c r="G32" s="19">
        <f t="shared" ref="G32" si="4">SUM(G25:G31)</f>
        <v>24.184999999999999</v>
      </c>
      <c r="H32" s="19">
        <f t="shared" ref="H32" si="5">SUM(H25:H31)</f>
        <v>22.323</v>
      </c>
      <c r="I32" s="19">
        <f t="shared" ref="I32" si="6">SUM(I25:I31)</f>
        <v>96.378000000000014</v>
      </c>
      <c r="J32" s="19">
        <f t="shared" ref="J32:L32" si="7">SUM(J25:J31)</f>
        <v>678.53899999999999</v>
      </c>
      <c r="K32" s="25"/>
      <c r="L32" s="19">
        <f t="shared" si="7"/>
        <v>0</v>
      </c>
    </row>
    <row r="33" spans="1:12" ht="15.75" thickBot="1" x14ac:dyDescent="0.3">
      <c r="A33" s="13"/>
      <c r="B33" s="13"/>
      <c r="C33" s="10" t="s">
        <v>60</v>
      </c>
      <c r="D33" s="7" t="s">
        <v>59</v>
      </c>
      <c r="E33" s="42" t="s">
        <v>65</v>
      </c>
      <c r="F33" s="43">
        <v>60</v>
      </c>
      <c r="G33" s="43">
        <v>1.41</v>
      </c>
      <c r="H33" s="43">
        <v>5.85</v>
      </c>
      <c r="I33" s="43">
        <v>1.58</v>
      </c>
      <c r="J33" s="43">
        <v>64.8</v>
      </c>
      <c r="K33" s="44">
        <v>31</v>
      </c>
      <c r="L33" s="43"/>
    </row>
    <row r="34" spans="1:12" ht="15.75" thickBot="1" x14ac:dyDescent="0.3">
      <c r="A34" s="14"/>
      <c r="B34" s="15"/>
      <c r="C34" s="11"/>
      <c r="D34" s="5" t="s">
        <v>20</v>
      </c>
      <c r="E34" s="42" t="s">
        <v>66</v>
      </c>
      <c r="F34" s="43">
        <v>256</v>
      </c>
      <c r="G34" s="43">
        <v>2.2890000000000001</v>
      </c>
      <c r="H34" s="43">
        <v>5.6230000000000002</v>
      </c>
      <c r="I34" s="43">
        <v>15.614000000000001</v>
      </c>
      <c r="J34" s="43">
        <v>122.803</v>
      </c>
      <c r="K34" s="44" t="s">
        <v>70</v>
      </c>
      <c r="L34" s="43"/>
    </row>
    <row r="35" spans="1:12" ht="15" x14ac:dyDescent="0.25">
      <c r="A35" s="14"/>
      <c r="B35" s="15"/>
      <c r="C35" s="11"/>
      <c r="D35" s="5" t="s">
        <v>20</v>
      </c>
      <c r="E35" s="42" t="s">
        <v>67</v>
      </c>
      <c r="F35" s="43">
        <v>299</v>
      </c>
      <c r="G35" s="43">
        <v>19.260000000000002</v>
      </c>
      <c r="H35" s="43">
        <v>12.395</v>
      </c>
      <c r="I35" s="43">
        <v>31.353999999999999</v>
      </c>
      <c r="J35" s="43">
        <v>314</v>
      </c>
      <c r="K35" s="44" t="s">
        <v>34</v>
      </c>
      <c r="L35" s="43"/>
    </row>
    <row r="36" spans="1:12" ht="15" x14ac:dyDescent="0.25">
      <c r="A36" s="14"/>
      <c r="B36" s="15"/>
      <c r="C36" s="11"/>
      <c r="D36" s="7" t="s">
        <v>21</v>
      </c>
      <c r="E36" s="42" t="s">
        <v>68</v>
      </c>
      <c r="F36" s="43">
        <v>210</v>
      </c>
      <c r="G36" s="43"/>
      <c r="H36" s="43"/>
      <c r="I36" s="43">
        <v>9.98</v>
      </c>
      <c r="J36" s="43">
        <v>39.9</v>
      </c>
      <c r="K36" s="44">
        <v>376</v>
      </c>
      <c r="L36" s="43"/>
    </row>
    <row r="37" spans="1:12" ht="15" x14ac:dyDescent="0.25">
      <c r="A37" s="14"/>
      <c r="B37" s="15"/>
      <c r="C37" s="11"/>
      <c r="D37" s="7" t="s">
        <v>22</v>
      </c>
      <c r="E37" s="42" t="s">
        <v>55</v>
      </c>
      <c r="F37" s="43">
        <v>60</v>
      </c>
      <c r="G37" s="43">
        <v>4.4000000000000004</v>
      </c>
      <c r="H37" s="43">
        <v>1.8</v>
      </c>
      <c r="I37" s="43">
        <v>30</v>
      </c>
      <c r="J37" s="43">
        <v>149.85</v>
      </c>
      <c r="K37" s="44" t="s">
        <v>34</v>
      </c>
      <c r="L37" s="43"/>
    </row>
    <row r="38" spans="1:12" ht="15" x14ac:dyDescent="0.25">
      <c r="A38" s="14"/>
      <c r="B38" s="15"/>
      <c r="C38" s="11"/>
      <c r="D38" s="7" t="s">
        <v>22</v>
      </c>
      <c r="E38" s="42" t="s">
        <v>56</v>
      </c>
      <c r="F38" s="43">
        <v>50</v>
      </c>
      <c r="G38" s="43">
        <v>3</v>
      </c>
      <c r="H38" s="43">
        <v>0.5</v>
      </c>
      <c r="I38" s="43">
        <v>21.98</v>
      </c>
      <c r="J38" s="43">
        <v>94.41</v>
      </c>
      <c r="K38" s="44" t="s">
        <v>34</v>
      </c>
      <c r="L38" s="43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69</v>
      </c>
      <c r="E42" s="9"/>
      <c r="F42" s="19">
        <f>SUM(F33:F41)</f>
        <v>935</v>
      </c>
      <c r="G42" s="19">
        <f t="shared" ref="G42:J42" si="8">SUM(G33:G41)</f>
        <v>30.359000000000002</v>
      </c>
      <c r="H42" s="19">
        <f t="shared" si="8"/>
        <v>26.167999999999999</v>
      </c>
      <c r="I42" s="19">
        <f t="shared" si="8"/>
        <v>110.50800000000001</v>
      </c>
      <c r="J42" s="19">
        <f t="shared" si="8"/>
        <v>785.76300000000003</v>
      </c>
      <c r="K42" s="25"/>
      <c r="L42" s="19">
        <v>187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1490</v>
      </c>
      <c r="G43" s="32">
        <f>G32+G42</f>
        <v>54.543999999999997</v>
      </c>
      <c r="H43" s="32">
        <f>H32+H42</f>
        <v>48.491</v>
      </c>
      <c r="I43" s="32">
        <f>I32+I42</f>
        <v>206.88600000000002</v>
      </c>
      <c r="J43" s="32">
        <f>J32+J42</f>
        <v>1464.3020000000001</v>
      </c>
      <c r="K43" s="32"/>
      <c r="L43" s="32">
        <f>L32+L42</f>
        <v>187</v>
      </c>
    </row>
    <row r="44" spans="1:12" s="55" customFormat="1" ht="15" x14ac:dyDescent="0.25">
      <c r="A44" s="51">
        <v>1</v>
      </c>
      <c r="B44" s="52">
        <v>3</v>
      </c>
      <c r="C44" s="53" t="s">
        <v>19</v>
      </c>
      <c r="E44" s="42" t="s">
        <v>36</v>
      </c>
      <c r="F44" s="43">
        <v>10</v>
      </c>
      <c r="G44" s="43">
        <v>0.01</v>
      </c>
      <c r="H44" s="43">
        <v>7.2</v>
      </c>
      <c r="I44" s="43">
        <v>0.13</v>
      </c>
      <c r="J44" s="43">
        <v>65.72</v>
      </c>
      <c r="K44" s="44">
        <v>14</v>
      </c>
      <c r="L44" s="43"/>
    </row>
    <row r="45" spans="1:12" s="55" customFormat="1" ht="15.75" thickBot="1" x14ac:dyDescent="0.3">
      <c r="A45" s="56"/>
      <c r="B45" s="57"/>
      <c r="C45" s="58"/>
      <c r="D45" s="59"/>
      <c r="E45" s="42" t="s">
        <v>38</v>
      </c>
      <c r="F45" s="43">
        <v>50</v>
      </c>
      <c r="G45" s="43">
        <v>6.35</v>
      </c>
      <c r="H45" s="43">
        <v>5.75</v>
      </c>
      <c r="I45" s="43">
        <v>0.35</v>
      </c>
      <c r="J45" s="43">
        <v>78.5</v>
      </c>
      <c r="K45" s="44">
        <v>209</v>
      </c>
      <c r="L45" s="43"/>
    </row>
    <row r="46" spans="1:12" s="55" customFormat="1" ht="15" x14ac:dyDescent="0.25">
      <c r="A46" s="56"/>
      <c r="B46" s="57"/>
      <c r="C46" s="58"/>
      <c r="D46" s="54" t="s">
        <v>20</v>
      </c>
      <c r="E46" s="42" t="s">
        <v>40</v>
      </c>
      <c r="F46" s="43">
        <v>255</v>
      </c>
      <c r="G46" s="43">
        <v>7.0640000000000001</v>
      </c>
      <c r="H46" s="43">
        <v>7.194</v>
      </c>
      <c r="I46" s="43">
        <v>48.798999999999999</v>
      </c>
      <c r="J46" s="43">
        <v>288.19799999999998</v>
      </c>
      <c r="K46" s="44">
        <v>174</v>
      </c>
      <c r="L46" s="43"/>
    </row>
    <row r="47" spans="1:12" s="55" customFormat="1" ht="15" x14ac:dyDescent="0.25">
      <c r="A47" s="56"/>
      <c r="B47" s="57"/>
      <c r="C47" s="58"/>
      <c r="D47" s="63" t="s">
        <v>21</v>
      </c>
      <c r="E47" s="42" t="s">
        <v>47</v>
      </c>
      <c r="F47" s="43">
        <v>217</v>
      </c>
      <c r="G47" s="43">
        <v>0.06</v>
      </c>
      <c r="H47" s="43">
        <v>0.01</v>
      </c>
      <c r="I47" s="43">
        <v>10.19</v>
      </c>
      <c r="J47" s="43">
        <v>42.28</v>
      </c>
      <c r="K47" s="44">
        <v>377</v>
      </c>
      <c r="L47" s="43"/>
    </row>
    <row r="48" spans="1:12" s="55" customFormat="1" ht="15" x14ac:dyDescent="0.25">
      <c r="A48" s="56"/>
      <c r="B48" s="57"/>
      <c r="C48" s="58"/>
      <c r="D48" s="63" t="s">
        <v>22</v>
      </c>
      <c r="E48" s="42" t="s">
        <v>55</v>
      </c>
      <c r="F48" s="43">
        <v>50</v>
      </c>
      <c r="G48" s="43">
        <v>3.9</v>
      </c>
      <c r="H48" s="43">
        <v>1.5</v>
      </c>
      <c r="I48" s="43">
        <v>25.1</v>
      </c>
      <c r="J48" s="43">
        <v>124.88</v>
      </c>
      <c r="K48" s="44" t="s">
        <v>34</v>
      </c>
      <c r="L48" s="43"/>
    </row>
    <row r="49" spans="1:12" s="55" customFormat="1" ht="15" x14ac:dyDescent="0.25">
      <c r="A49" s="56"/>
      <c r="B49" s="57"/>
      <c r="C49" s="58"/>
      <c r="D49" s="59"/>
      <c r="E49" s="42"/>
      <c r="F49" s="43"/>
      <c r="G49" s="43"/>
      <c r="H49" s="43"/>
      <c r="I49" s="43"/>
      <c r="J49" s="43"/>
      <c r="K49" s="44"/>
      <c r="L49" s="43"/>
    </row>
    <row r="50" spans="1:12" s="55" customFormat="1" ht="15" x14ac:dyDescent="0.25">
      <c r="A50" s="56"/>
      <c r="B50" s="57"/>
      <c r="C50" s="58"/>
      <c r="D50" s="59"/>
      <c r="E50" s="60"/>
      <c r="F50" s="61"/>
      <c r="G50" s="61"/>
      <c r="H50" s="61"/>
      <c r="I50" s="61"/>
      <c r="J50" s="61"/>
      <c r="K50" s="62"/>
      <c r="L50" s="61"/>
    </row>
    <row r="51" spans="1:12" s="55" customFormat="1" ht="15" x14ac:dyDescent="0.25">
      <c r="A51" s="64"/>
      <c r="B51" s="65"/>
      <c r="C51" s="66"/>
      <c r="D51" s="67" t="s">
        <v>24</v>
      </c>
      <c r="E51" s="68"/>
      <c r="F51" s="69">
        <f>SUM(F44:F50)</f>
        <v>582</v>
      </c>
      <c r="G51" s="69">
        <f t="shared" ref="G51" si="9">SUM(G44:G50)</f>
        <v>17.384</v>
      </c>
      <c r="H51" s="69">
        <f t="shared" ref="H51" si="10">SUM(H44:H50)</f>
        <v>21.654</v>
      </c>
      <c r="I51" s="69">
        <f t="shared" ref="I51" si="11">SUM(I44:I50)</f>
        <v>84.568999999999988</v>
      </c>
      <c r="J51" s="69">
        <f t="shared" ref="J51:L51" si="12">SUM(J44:J50)</f>
        <v>599.57799999999997</v>
      </c>
      <c r="K51" s="70"/>
      <c r="L51" s="69">
        <f t="shared" si="12"/>
        <v>0</v>
      </c>
    </row>
    <row r="52" spans="1:12" ht="15.75" thickBot="1" x14ac:dyDescent="0.3">
      <c r="A52" s="26"/>
      <c r="B52" s="13"/>
      <c r="C52" s="10" t="s">
        <v>60</v>
      </c>
      <c r="D52" s="7" t="s">
        <v>59</v>
      </c>
      <c r="E52" s="42" t="s">
        <v>71</v>
      </c>
      <c r="F52" s="43">
        <v>60</v>
      </c>
      <c r="G52" s="43">
        <v>0.66</v>
      </c>
      <c r="H52" s="43">
        <v>3.1</v>
      </c>
      <c r="I52" s="43">
        <v>7.08</v>
      </c>
      <c r="J52" s="43">
        <v>59.27</v>
      </c>
      <c r="K52" s="44">
        <v>84</v>
      </c>
      <c r="L52" s="43"/>
    </row>
    <row r="53" spans="1:12" ht="15.75" thickBot="1" x14ac:dyDescent="0.3">
      <c r="A53" s="23"/>
      <c r="B53" s="15"/>
      <c r="C53" s="11"/>
      <c r="D53" s="54" t="s">
        <v>20</v>
      </c>
      <c r="E53" s="42" t="s">
        <v>72</v>
      </c>
      <c r="F53" s="43">
        <v>266</v>
      </c>
      <c r="G53" s="43">
        <v>6.4850000000000003</v>
      </c>
      <c r="H53" s="43">
        <v>5.7279999999999998</v>
      </c>
      <c r="I53" s="43">
        <v>18.971</v>
      </c>
      <c r="J53" s="43">
        <v>143.648</v>
      </c>
      <c r="K53" s="44">
        <v>103</v>
      </c>
      <c r="L53" s="43"/>
    </row>
    <row r="54" spans="1:12" ht="15.75" thickBot="1" x14ac:dyDescent="0.3">
      <c r="A54" s="23"/>
      <c r="B54" s="15"/>
      <c r="C54" s="11"/>
      <c r="D54" s="54" t="s">
        <v>20</v>
      </c>
      <c r="E54" s="42" t="s">
        <v>73</v>
      </c>
      <c r="F54" s="43">
        <v>232</v>
      </c>
      <c r="G54" s="43">
        <v>8.234</v>
      </c>
      <c r="H54" s="43">
        <v>7.9560000000000004</v>
      </c>
      <c r="I54" s="43">
        <v>7.7619999999999996</v>
      </c>
      <c r="J54" s="43">
        <v>135.58799999999999</v>
      </c>
      <c r="K54" s="44" t="s">
        <v>76</v>
      </c>
      <c r="L54" s="43"/>
    </row>
    <row r="55" spans="1:12" ht="15" x14ac:dyDescent="0.25">
      <c r="A55" s="23"/>
      <c r="B55" s="15"/>
      <c r="C55" s="11"/>
      <c r="D55" s="54" t="s">
        <v>20</v>
      </c>
      <c r="E55" s="42" t="s">
        <v>74</v>
      </c>
      <c r="F55" s="43">
        <v>185</v>
      </c>
      <c r="G55" s="43">
        <v>3.6680000000000001</v>
      </c>
      <c r="H55" s="43">
        <v>4.492</v>
      </c>
      <c r="I55" s="43">
        <v>24.056000000000001</v>
      </c>
      <c r="J55" s="43">
        <v>151.32400000000001</v>
      </c>
      <c r="K55" s="44">
        <v>312</v>
      </c>
      <c r="L55" s="43"/>
    </row>
    <row r="56" spans="1:12" ht="15" x14ac:dyDescent="0.25">
      <c r="A56" s="23"/>
      <c r="B56" s="15"/>
      <c r="C56" s="11"/>
      <c r="D56" s="63" t="s">
        <v>21</v>
      </c>
      <c r="E56" s="42" t="s">
        <v>75</v>
      </c>
      <c r="F56" s="43">
        <v>200</v>
      </c>
      <c r="G56" s="43">
        <v>0.01</v>
      </c>
      <c r="H56" s="43">
        <v>0</v>
      </c>
      <c r="I56" s="43">
        <v>18.91</v>
      </c>
      <c r="J56" s="43">
        <v>94.82</v>
      </c>
      <c r="K56" s="44">
        <v>349</v>
      </c>
      <c r="L56" s="43"/>
    </row>
    <row r="57" spans="1:12" ht="15" x14ac:dyDescent="0.25">
      <c r="A57" s="23"/>
      <c r="B57" s="15"/>
      <c r="C57" s="11"/>
      <c r="D57" s="63" t="s">
        <v>22</v>
      </c>
      <c r="E57" s="42" t="s">
        <v>55</v>
      </c>
      <c r="F57" s="43">
        <v>50</v>
      </c>
      <c r="G57" s="43">
        <v>3.9</v>
      </c>
      <c r="H57" s="43">
        <v>1.5</v>
      </c>
      <c r="I57" s="43">
        <v>25.1</v>
      </c>
      <c r="J57" s="43">
        <v>124.88</v>
      </c>
      <c r="K57" s="44" t="s">
        <v>34</v>
      </c>
      <c r="L57" s="43"/>
    </row>
    <row r="58" spans="1:12" ht="15" x14ac:dyDescent="0.25">
      <c r="A58" s="23"/>
      <c r="B58" s="15"/>
      <c r="C58" s="11"/>
      <c r="D58" s="63" t="s">
        <v>22</v>
      </c>
      <c r="E58" s="42" t="s">
        <v>56</v>
      </c>
      <c r="F58" s="43">
        <v>40</v>
      </c>
      <c r="G58" s="43">
        <v>2.4</v>
      </c>
      <c r="H58" s="43">
        <v>0.4</v>
      </c>
      <c r="I58" s="43">
        <v>17.579999999999998</v>
      </c>
      <c r="J58" s="43">
        <v>75.52</v>
      </c>
      <c r="K58" s="44" t="s">
        <v>34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24</v>
      </c>
      <c r="E61" s="9"/>
      <c r="F61" s="19">
        <f>SUM(F52:F60)</f>
        <v>1033</v>
      </c>
      <c r="G61" s="19">
        <f t="shared" ref="G61:J61" si="13">SUM(G52:G60)</f>
        <v>25.356999999999999</v>
      </c>
      <c r="H61" s="19">
        <f t="shared" si="13"/>
        <v>23.175999999999998</v>
      </c>
      <c r="I61" s="19">
        <f t="shared" si="13"/>
        <v>119.45899999999999</v>
      </c>
      <c r="J61" s="19">
        <f t="shared" si="13"/>
        <v>785.05</v>
      </c>
      <c r="K61" s="19"/>
      <c r="L61" s="19">
        <v>187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1615</v>
      </c>
      <c r="G62" s="32">
        <f t="shared" ref="G62" si="14">G51+G61</f>
        <v>42.741</v>
      </c>
      <c r="H62" s="32">
        <f t="shared" ref="H62" si="15">H51+H61</f>
        <v>44.83</v>
      </c>
      <c r="I62" s="32">
        <f t="shared" ref="I62" si="16">I51+I61</f>
        <v>204.02799999999996</v>
      </c>
      <c r="J62" s="32">
        <f t="shared" ref="J62:L62" si="17">J51+J61</f>
        <v>1384.6279999999999</v>
      </c>
      <c r="K62" s="32"/>
      <c r="L62" s="32">
        <f t="shared" si="17"/>
        <v>187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7" t="s">
        <v>23</v>
      </c>
      <c r="E63" s="39" t="s">
        <v>58</v>
      </c>
      <c r="F63" s="40">
        <v>130</v>
      </c>
      <c r="G63" s="40">
        <v>0.52</v>
      </c>
      <c r="H63" s="40">
        <v>0.52</v>
      </c>
      <c r="I63" s="40">
        <v>12.74</v>
      </c>
      <c r="J63" s="40">
        <v>61.1</v>
      </c>
      <c r="K63" s="41">
        <v>338</v>
      </c>
      <c r="L63" s="40"/>
    </row>
    <row r="64" spans="1:12" ht="15.75" thickBot="1" x14ac:dyDescent="0.3">
      <c r="A64" s="23"/>
      <c r="B64" s="15"/>
      <c r="C64" s="11"/>
      <c r="D64" s="5" t="s">
        <v>20</v>
      </c>
      <c r="E64" s="42" t="s">
        <v>77</v>
      </c>
      <c r="F64" s="40">
        <v>170</v>
      </c>
      <c r="G64" s="40">
        <v>19.128</v>
      </c>
      <c r="H64" s="40">
        <v>15.885999999999999</v>
      </c>
      <c r="I64" s="40">
        <v>39.203000000000003</v>
      </c>
      <c r="J64" s="40">
        <v>376.298</v>
      </c>
      <c r="K64" s="44">
        <v>224</v>
      </c>
      <c r="L64" s="43"/>
    </row>
    <row r="65" spans="1:12" ht="15.75" thickBot="1" x14ac:dyDescent="0.3">
      <c r="A65" s="23"/>
      <c r="B65" s="15"/>
      <c r="C65" s="11"/>
      <c r="D65" s="7" t="s">
        <v>21</v>
      </c>
      <c r="E65" s="42" t="s">
        <v>68</v>
      </c>
      <c r="F65" s="40">
        <v>210</v>
      </c>
      <c r="G65" s="40">
        <v>0</v>
      </c>
      <c r="H65" s="40">
        <v>0</v>
      </c>
      <c r="I65" s="40">
        <v>9.98</v>
      </c>
      <c r="J65" s="40">
        <v>39.9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55</v>
      </c>
      <c r="F66" s="40">
        <f>[1]TDSheet!D97</f>
        <v>50</v>
      </c>
      <c r="G66" s="40">
        <v>3.9</v>
      </c>
      <c r="H66" s="40">
        <v>1.5</v>
      </c>
      <c r="I66" s="40">
        <v>25.1</v>
      </c>
      <c r="J66" s="40">
        <v>124.88</v>
      </c>
      <c r="K66" s="44" t="s">
        <v>34</v>
      </c>
      <c r="L66" s="43"/>
    </row>
    <row r="67" spans="1:12" ht="15" x14ac:dyDescent="0.25">
      <c r="A67" s="23"/>
      <c r="B67" s="15"/>
      <c r="C67" s="11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24</v>
      </c>
      <c r="E70" s="9"/>
      <c r="F70" s="19">
        <f>SUM(F63:F69)</f>
        <v>560</v>
      </c>
      <c r="G70" s="19">
        <f t="shared" ref="G70" si="18">SUM(G63:G69)</f>
        <v>23.547999999999998</v>
      </c>
      <c r="H70" s="19">
        <f t="shared" ref="H70" si="19">SUM(H63:H69)</f>
        <v>17.905999999999999</v>
      </c>
      <c r="I70" s="19">
        <f t="shared" ref="I70" si="20">SUM(I63:I69)</f>
        <v>87.022999999999996</v>
      </c>
      <c r="J70" s="19">
        <f t="shared" ref="J70:L70" si="21">SUM(J63:J69)</f>
        <v>602.178</v>
      </c>
      <c r="K70" s="25"/>
      <c r="L70" s="19">
        <f t="shared" si="21"/>
        <v>0</v>
      </c>
    </row>
    <row r="71" spans="1:12" ht="15" x14ac:dyDescent="0.25">
      <c r="A71" s="26"/>
      <c r="B71" s="13"/>
      <c r="C71" s="10" t="s">
        <v>60</v>
      </c>
      <c r="D71" s="7" t="s">
        <v>59</v>
      </c>
      <c r="E71" s="42" t="s">
        <v>78</v>
      </c>
      <c r="F71" s="43">
        <v>100</v>
      </c>
      <c r="G71" s="43">
        <v>1.24</v>
      </c>
      <c r="H71" s="43">
        <v>10.16</v>
      </c>
      <c r="I71" s="43">
        <v>7.44</v>
      </c>
      <c r="J71" s="43">
        <v>133</v>
      </c>
      <c r="K71" s="44">
        <f>[1]TDSheet!A100</f>
        <v>67</v>
      </c>
      <c r="L71" s="43"/>
    </row>
    <row r="72" spans="1:12" ht="15" x14ac:dyDescent="0.25">
      <c r="A72" s="23"/>
      <c r="B72" s="15"/>
      <c r="C72" s="11"/>
      <c r="D72" s="7" t="s">
        <v>20</v>
      </c>
      <c r="E72" s="42" t="s">
        <v>79</v>
      </c>
      <c r="F72" s="43">
        <v>256</v>
      </c>
      <c r="G72" s="43">
        <v>1.895</v>
      </c>
      <c r="H72" s="43">
        <v>5.4560000000000004</v>
      </c>
      <c r="I72" s="43">
        <v>8.52</v>
      </c>
      <c r="J72" s="43">
        <v>90.763999999999996</v>
      </c>
      <c r="K72" s="44" t="str">
        <f>[1]TDSheet!A101</f>
        <v>88,03</v>
      </c>
      <c r="L72" s="43"/>
    </row>
    <row r="73" spans="1:12" ht="15" x14ac:dyDescent="0.25">
      <c r="A73" s="23"/>
      <c r="B73" s="15"/>
      <c r="C73" s="11"/>
      <c r="D73" s="7" t="s">
        <v>20</v>
      </c>
      <c r="E73" s="42" t="s">
        <v>80</v>
      </c>
      <c r="F73" s="43">
        <v>100</v>
      </c>
      <c r="G73" s="43">
        <v>7.423</v>
      </c>
      <c r="H73" s="43">
        <v>11.393000000000001</v>
      </c>
      <c r="I73" s="43">
        <v>6.4109999999999996</v>
      </c>
      <c r="J73" s="43">
        <v>157.87299999999999</v>
      </c>
      <c r="K73" s="44" t="str">
        <f>[1]TDSheet!A102</f>
        <v>297/ 505</v>
      </c>
      <c r="L73" s="43"/>
    </row>
    <row r="74" spans="1:12" ht="15" x14ac:dyDescent="0.25">
      <c r="A74" s="23"/>
      <c r="B74" s="15"/>
      <c r="C74" s="11"/>
      <c r="D74" s="7" t="s">
        <v>20</v>
      </c>
      <c r="E74" s="42" t="s">
        <v>81</v>
      </c>
      <c r="F74" s="43">
        <v>185</v>
      </c>
      <c r="G74" s="43">
        <v>18.847000000000001</v>
      </c>
      <c r="H74" s="43">
        <v>4.415</v>
      </c>
      <c r="I74" s="43">
        <v>38.139000000000003</v>
      </c>
      <c r="J74" s="43">
        <v>267.67899999999997</v>
      </c>
      <c r="K74" s="44">
        <f>[1]TDSheet!A103</f>
        <v>199</v>
      </c>
      <c r="L74" s="43"/>
    </row>
    <row r="75" spans="1:12" ht="15" x14ac:dyDescent="0.25">
      <c r="A75" s="23"/>
      <c r="B75" s="15"/>
      <c r="C75" s="11"/>
      <c r="D75" s="7" t="s">
        <v>21</v>
      </c>
      <c r="E75" s="42" t="s">
        <v>82</v>
      </c>
      <c r="F75" s="43">
        <v>200</v>
      </c>
      <c r="G75" s="43">
        <v>0.26</v>
      </c>
      <c r="H75" s="43">
        <v>0.1</v>
      </c>
      <c r="I75" s="43">
        <v>21.86</v>
      </c>
      <c r="J75" s="43">
        <v>91.24</v>
      </c>
      <c r="K75" s="44">
        <f>[1]TDSheet!A104</f>
        <v>345</v>
      </c>
      <c r="L75" s="43"/>
    </row>
    <row r="76" spans="1:12" ht="15" x14ac:dyDescent="0.25">
      <c r="A76" s="23"/>
      <c r="B76" s="15"/>
      <c r="C76" s="11"/>
      <c r="D76" s="7" t="s">
        <v>22</v>
      </c>
      <c r="E76" s="42" t="s">
        <v>55</v>
      </c>
      <c r="F76" s="43">
        <v>50</v>
      </c>
      <c r="G76" s="43">
        <v>3.9</v>
      </c>
      <c r="H76" s="43">
        <v>1.5</v>
      </c>
      <c r="I76" s="43">
        <v>25.1</v>
      </c>
      <c r="J76" s="43">
        <v>124.88</v>
      </c>
      <c r="K76" s="44" t="str">
        <f>[1]TDSheet!A105</f>
        <v>ТТК</v>
      </c>
      <c r="L76" s="43"/>
    </row>
    <row r="77" spans="1:12" ht="15" x14ac:dyDescent="0.25">
      <c r="A77" s="23"/>
      <c r="B77" s="15"/>
      <c r="C77" s="11"/>
      <c r="D77" s="7" t="s">
        <v>22</v>
      </c>
      <c r="E77" s="42" t="s">
        <v>56</v>
      </c>
      <c r="F77" s="43">
        <v>40</v>
      </c>
      <c r="G77" s="43">
        <v>2.4</v>
      </c>
      <c r="H77" s="43">
        <v>0.4</v>
      </c>
      <c r="I77" s="43">
        <v>17.579999999999998</v>
      </c>
      <c r="J77" s="43">
        <v>75.52</v>
      </c>
      <c r="K77" s="44" t="str">
        <f>[1]TDSheet!A106</f>
        <v>ТТК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24</v>
      </c>
      <c r="E80" s="9"/>
      <c r="F80" s="19">
        <f>SUM(F71:F79)</f>
        <v>931</v>
      </c>
      <c r="G80" s="19">
        <f t="shared" ref="G80:J80" si="22">SUM(G71:G79)</f>
        <v>35.965000000000003</v>
      </c>
      <c r="H80" s="19">
        <f t="shared" si="22"/>
        <v>33.423999999999999</v>
      </c>
      <c r="I80" s="19">
        <f t="shared" si="22"/>
        <v>125.05</v>
      </c>
      <c r="J80" s="19">
        <f t="shared" si="22"/>
        <v>940.95600000000002</v>
      </c>
      <c r="K80" s="25"/>
      <c r="L80" s="19">
        <v>187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1491</v>
      </c>
      <c r="G81" s="32">
        <f t="shared" ref="G81" si="23">G70+G80</f>
        <v>59.513000000000005</v>
      </c>
      <c r="H81" s="32">
        <f t="shared" ref="H81" si="24">H70+H80</f>
        <v>51.33</v>
      </c>
      <c r="I81" s="32">
        <f t="shared" ref="I81" si="25">I70+I80</f>
        <v>212.07299999999998</v>
      </c>
      <c r="J81" s="32">
        <f t="shared" ref="J81:L81" si="26">J70+J80</f>
        <v>1543.134</v>
      </c>
      <c r="K81" s="32"/>
      <c r="L81" s="32">
        <f t="shared" si="26"/>
        <v>187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E82" s="39" t="s">
        <v>83</v>
      </c>
      <c r="F82" s="40">
        <v>30</v>
      </c>
      <c r="G82" s="43">
        <v>1.36</v>
      </c>
      <c r="H82" s="43">
        <v>3.59</v>
      </c>
      <c r="I82" s="43">
        <v>7.19</v>
      </c>
      <c r="J82" s="43">
        <v>66.83</v>
      </c>
      <c r="K82" s="41">
        <v>3</v>
      </c>
      <c r="L82" s="40"/>
    </row>
    <row r="83" spans="1:12" ht="15.75" thickBot="1" x14ac:dyDescent="0.3">
      <c r="A83" s="23"/>
      <c r="B83" s="15"/>
      <c r="C83" s="11"/>
      <c r="D83" s="5" t="s">
        <v>20</v>
      </c>
      <c r="E83" s="42" t="s">
        <v>84</v>
      </c>
      <c r="F83" s="40">
        <v>100</v>
      </c>
      <c r="G83" s="43">
        <v>6.34</v>
      </c>
      <c r="H83" s="43">
        <v>11.56</v>
      </c>
      <c r="I83" s="43">
        <v>9.5500000000000007</v>
      </c>
      <c r="J83" s="43">
        <v>167.6</v>
      </c>
      <c r="K83" s="44" t="s">
        <v>37</v>
      </c>
      <c r="L83" s="43"/>
    </row>
    <row r="84" spans="1:12" ht="15.75" thickBot="1" x14ac:dyDescent="0.3">
      <c r="A84" s="23"/>
      <c r="B84" s="15"/>
      <c r="C84" s="11"/>
      <c r="D84" s="6" t="s">
        <v>20</v>
      </c>
      <c r="E84" s="42" t="s">
        <v>85</v>
      </c>
      <c r="F84" s="40">
        <v>185</v>
      </c>
      <c r="G84" s="43">
        <v>6.5519999999999996</v>
      </c>
      <c r="H84" s="43">
        <v>3.911</v>
      </c>
      <c r="I84" s="43">
        <v>40.476999999999997</v>
      </c>
      <c r="J84" s="43">
        <v>223.315</v>
      </c>
      <c r="K84" s="44">
        <v>203</v>
      </c>
      <c r="L84" s="43"/>
    </row>
    <row r="85" spans="1:12" ht="15.75" thickBot="1" x14ac:dyDescent="0.3">
      <c r="A85" s="23"/>
      <c r="B85" s="15"/>
      <c r="C85" s="11"/>
      <c r="D85" s="7" t="s">
        <v>21</v>
      </c>
      <c r="E85" s="42" t="s">
        <v>63</v>
      </c>
      <c r="F85" s="40">
        <v>200</v>
      </c>
      <c r="G85" s="43">
        <v>1.89</v>
      </c>
      <c r="H85" s="43">
        <v>1.337</v>
      </c>
      <c r="I85" s="43">
        <v>14.778</v>
      </c>
      <c r="J85" s="43">
        <v>78.704999999999998</v>
      </c>
      <c r="K85" s="44">
        <v>379.01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55</v>
      </c>
      <c r="F86" s="40">
        <v>50</v>
      </c>
      <c r="G86" s="43">
        <v>3.9</v>
      </c>
      <c r="H86" s="43">
        <v>1.5</v>
      </c>
      <c r="I86" s="43">
        <v>25.1</v>
      </c>
      <c r="J86" s="43">
        <v>124.88</v>
      </c>
      <c r="K86" s="44" t="s">
        <v>34</v>
      </c>
      <c r="L86" s="43"/>
    </row>
    <row r="87" spans="1:12" ht="15" x14ac:dyDescent="0.25">
      <c r="A87" s="23"/>
      <c r="B87" s="15"/>
      <c r="C87" s="11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24</v>
      </c>
      <c r="E89" s="9"/>
      <c r="F89" s="19">
        <f>SUM(F82:F88)</f>
        <v>565</v>
      </c>
      <c r="G89" s="19">
        <f t="shared" ref="G89" si="27">SUM(G82:G88)</f>
        <v>20.041999999999998</v>
      </c>
      <c r="H89" s="19">
        <f t="shared" ref="H89" si="28">SUM(H82:H88)</f>
        <v>21.898</v>
      </c>
      <c r="I89" s="19">
        <f t="shared" ref="I89" si="29">SUM(I82:I88)</f>
        <v>97.094999999999999</v>
      </c>
      <c r="J89" s="19">
        <f t="shared" ref="J89:L89" si="30">SUM(J82:J88)</f>
        <v>661.33</v>
      </c>
      <c r="K89" s="25"/>
      <c r="L89" s="19">
        <f t="shared" si="30"/>
        <v>0</v>
      </c>
    </row>
    <row r="90" spans="1:12" ht="15" x14ac:dyDescent="0.25">
      <c r="A90" s="26"/>
      <c r="B90" s="13"/>
      <c r="C90" s="10" t="s">
        <v>60</v>
      </c>
      <c r="D90" s="7" t="s">
        <v>59</v>
      </c>
      <c r="E90" s="42" t="s">
        <v>87</v>
      </c>
      <c r="F90" s="43">
        <v>60</v>
      </c>
      <c r="G90" s="43">
        <v>1.48</v>
      </c>
      <c r="H90" s="43">
        <v>4.8099999999999996</v>
      </c>
      <c r="I90" s="43">
        <v>4.46</v>
      </c>
      <c r="J90" s="43">
        <v>73.3</v>
      </c>
      <c r="K90" s="44">
        <f>[1]TDSheet!A127</f>
        <v>34</v>
      </c>
      <c r="L90" s="43"/>
    </row>
    <row r="91" spans="1:12" ht="15" x14ac:dyDescent="0.25">
      <c r="A91" s="23"/>
      <c r="B91" s="15"/>
      <c r="C91" s="11"/>
      <c r="D91" s="7" t="s">
        <v>20</v>
      </c>
      <c r="E91" s="42" t="s">
        <v>88</v>
      </c>
      <c r="F91" s="43">
        <v>256</v>
      </c>
      <c r="G91" s="43">
        <v>5.3070000000000004</v>
      </c>
      <c r="H91" s="43">
        <v>5.431</v>
      </c>
      <c r="I91" s="43">
        <v>12.843999999999999</v>
      </c>
      <c r="J91" s="43">
        <v>121.483</v>
      </c>
      <c r="K91" s="44">
        <f>[1]TDSheet!A128</f>
        <v>82</v>
      </c>
      <c r="L91" s="43"/>
    </row>
    <row r="92" spans="1:12" ht="15" x14ac:dyDescent="0.25">
      <c r="A92" s="23"/>
      <c r="B92" s="15"/>
      <c r="C92" s="11"/>
      <c r="D92" s="7" t="s">
        <v>20</v>
      </c>
      <c r="E92" s="42" t="s">
        <v>89</v>
      </c>
      <c r="F92" s="43">
        <v>280</v>
      </c>
      <c r="G92" s="43">
        <v>20.722999999999999</v>
      </c>
      <c r="H92" s="43">
        <v>12.792</v>
      </c>
      <c r="I92" s="43">
        <v>55.47</v>
      </c>
      <c r="J92" s="43">
        <v>419.9</v>
      </c>
      <c r="K92" s="44">
        <f>[1]TDSheet!A129</f>
        <v>291</v>
      </c>
      <c r="L92" s="43"/>
    </row>
    <row r="93" spans="1:12" ht="15" x14ac:dyDescent="0.25">
      <c r="A93" s="23"/>
      <c r="B93" s="15"/>
      <c r="C93" s="11"/>
      <c r="D93" s="7" t="s">
        <v>21</v>
      </c>
      <c r="E93" s="42" t="s">
        <v>68</v>
      </c>
      <c r="F93" s="43">
        <v>210</v>
      </c>
      <c r="G93" s="43">
        <v>0</v>
      </c>
      <c r="H93" s="43">
        <v>0</v>
      </c>
      <c r="I93" s="43">
        <v>9.98</v>
      </c>
      <c r="J93" s="43">
        <v>39.9</v>
      </c>
      <c r="K93" s="44">
        <f>[1]TDSheet!A130</f>
        <v>376</v>
      </c>
      <c r="L93" s="43"/>
    </row>
    <row r="94" spans="1:12" ht="15" x14ac:dyDescent="0.25">
      <c r="A94" s="23"/>
      <c r="B94" s="15"/>
      <c r="C94" s="11"/>
      <c r="D94" s="7" t="s">
        <v>22</v>
      </c>
      <c r="E94" s="42" t="s">
        <v>55</v>
      </c>
      <c r="F94" s="43">
        <f>[1]TDSheet!D131</f>
        <v>50</v>
      </c>
      <c r="G94" s="43">
        <v>3.9</v>
      </c>
      <c r="H94" s="43">
        <v>1.5</v>
      </c>
      <c r="I94" s="43">
        <v>25.1</v>
      </c>
      <c r="J94" s="43">
        <v>124.88</v>
      </c>
      <c r="K94" s="44" t="str">
        <f>[1]TDSheet!A131</f>
        <v>ТТК</v>
      </c>
      <c r="L94" s="43"/>
    </row>
    <row r="95" spans="1:12" ht="15" x14ac:dyDescent="0.25">
      <c r="A95" s="23"/>
      <c r="B95" s="15"/>
      <c r="C95" s="11"/>
      <c r="D95" s="7" t="s">
        <v>22</v>
      </c>
      <c r="E95" s="42" t="s">
        <v>56</v>
      </c>
      <c r="F95" s="43">
        <f>[1]TDSheet!D132</f>
        <v>40</v>
      </c>
      <c r="G95" s="43">
        <v>2.4</v>
      </c>
      <c r="H95" s="43">
        <v>0.4</v>
      </c>
      <c r="I95" s="43">
        <v>17.579999999999998</v>
      </c>
      <c r="J95" s="43">
        <v>75.52</v>
      </c>
      <c r="K95" s="44" t="str">
        <f>[1]TDSheet!A132</f>
        <v>ТТК</v>
      </c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86</v>
      </c>
      <c r="E99" s="9"/>
      <c r="F99" s="19">
        <f>SUM(F90:F98)</f>
        <v>896</v>
      </c>
      <c r="G99" s="19">
        <f t="shared" ref="G99:J99" si="31">SUM(G90:G98)</f>
        <v>33.809999999999995</v>
      </c>
      <c r="H99" s="19">
        <f t="shared" si="31"/>
        <v>24.933</v>
      </c>
      <c r="I99" s="19">
        <f t="shared" si="31"/>
        <v>125.43400000000001</v>
      </c>
      <c r="J99" s="19">
        <f t="shared" si="31"/>
        <v>854.98299999999995</v>
      </c>
      <c r="K99" s="25"/>
      <c r="L99" s="19">
        <v>187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1461</v>
      </c>
      <c r="G100" s="32">
        <f t="shared" ref="G100" si="32">G89+G99</f>
        <v>53.85199999999999</v>
      </c>
      <c r="H100" s="32">
        <f t="shared" ref="H100" si="33">H89+H99</f>
        <v>46.831000000000003</v>
      </c>
      <c r="I100" s="32">
        <f t="shared" ref="I100" si="34">I89+I99</f>
        <v>222.529</v>
      </c>
      <c r="J100" s="32">
        <f t="shared" ref="J100:L100" si="35">J89+J99</f>
        <v>1516.3130000000001</v>
      </c>
      <c r="K100" s="32"/>
      <c r="L100" s="32">
        <f t="shared" si="35"/>
        <v>187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1" t="s">
        <v>57</v>
      </c>
      <c r="E101" s="39" t="s">
        <v>58</v>
      </c>
      <c r="F101" s="40">
        <v>130</v>
      </c>
      <c r="G101" s="40">
        <v>0.52</v>
      </c>
      <c r="H101" s="40">
        <v>0.52</v>
      </c>
      <c r="I101" s="40">
        <v>12.74</v>
      </c>
      <c r="J101" s="40">
        <v>61.1</v>
      </c>
      <c r="K101" s="41">
        <v>173</v>
      </c>
      <c r="L101" s="40"/>
    </row>
    <row r="102" spans="1:12" ht="15.75" thickBot="1" x14ac:dyDescent="0.3">
      <c r="A102" s="23"/>
      <c r="B102" s="15"/>
      <c r="C102" s="11"/>
      <c r="D102" s="5" t="s">
        <v>20</v>
      </c>
      <c r="E102" s="42" t="s">
        <v>90</v>
      </c>
      <c r="F102" s="40">
        <v>255</v>
      </c>
      <c r="G102" s="40">
        <v>10.147</v>
      </c>
      <c r="H102" s="40">
        <v>8.51</v>
      </c>
      <c r="I102" s="40">
        <v>49.281999999999996</v>
      </c>
      <c r="J102" s="40">
        <v>314.30599999999998</v>
      </c>
      <c r="K102" s="44">
        <v>2</v>
      </c>
      <c r="L102" s="43"/>
    </row>
    <row r="103" spans="1:12" ht="15.75" thickBot="1" x14ac:dyDescent="0.3">
      <c r="A103" s="23"/>
      <c r="B103" s="15"/>
      <c r="C103" s="11"/>
      <c r="D103" s="7" t="s">
        <v>21</v>
      </c>
      <c r="E103" s="42" t="s">
        <v>47</v>
      </c>
      <c r="F103" s="40">
        <v>217</v>
      </c>
      <c r="G103" s="40">
        <v>0.06</v>
      </c>
      <c r="H103" s="40">
        <v>0.01</v>
      </c>
      <c r="I103" s="40">
        <v>10.19</v>
      </c>
      <c r="J103" s="40">
        <v>42.28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55</v>
      </c>
      <c r="F104" s="40">
        <v>50</v>
      </c>
      <c r="G104" s="40">
        <v>3.9</v>
      </c>
      <c r="H104" s="40">
        <v>1.5</v>
      </c>
      <c r="I104" s="40">
        <v>25.1</v>
      </c>
      <c r="J104" s="40">
        <v>124.88</v>
      </c>
      <c r="K104" s="44" t="s">
        <v>34</v>
      </c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24</v>
      </c>
      <c r="E108" s="9"/>
      <c r="F108" s="19">
        <f>SUM(F101:F107)</f>
        <v>652</v>
      </c>
      <c r="G108" s="19">
        <f t="shared" ref="G108:J108" si="36">SUM(G101:G107)</f>
        <v>14.627000000000001</v>
      </c>
      <c r="H108" s="19">
        <f t="shared" si="36"/>
        <v>10.54</v>
      </c>
      <c r="I108" s="19">
        <f t="shared" si="36"/>
        <v>97.312000000000012</v>
      </c>
      <c r="J108" s="19">
        <f t="shared" si="36"/>
        <v>542.56600000000003</v>
      </c>
      <c r="K108" s="25"/>
      <c r="L108" s="19">
        <f t="shared" ref="L108" si="37">SUM(L101:L107)</f>
        <v>0</v>
      </c>
    </row>
    <row r="109" spans="1:12" ht="25.5" x14ac:dyDescent="0.25">
      <c r="A109" s="26"/>
      <c r="B109" s="13"/>
      <c r="C109" s="10" t="s">
        <v>60</v>
      </c>
      <c r="D109" s="7" t="s">
        <v>59</v>
      </c>
      <c r="E109" s="42" t="s">
        <v>91</v>
      </c>
      <c r="F109" s="43">
        <v>60</v>
      </c>
      <c r="G109" s="43">
        <v>0.78</v>
      </c>
      <c r="H109" s="43">
        <v>6.05</v>
      </c>
      <c r="I109" s="43">
        <v>2.16</v>
      </c>
      <c r="J109" s="43">
        <v>66.540000000000006</v>
      </c>
      <c r="K109" s="44">
        <v>49</v>
      </c>
      <c r="L109" s="43"/>
    </row>
    <row r="110" spans="1:12" ht="15" x14ac:dyDescent="0.25">
      <c r="A110" s="23"/>
      <c r="B110" s="15"/>
      <c r="C110" s="11"/>
      <c r="D110" s="7" t="s">
        <v>20</v>
      </c>
      <c r="E110" s="42" t="s">
        <v>92</v>
      </c>
      <c r="F110" s="43">
        <v>271</v>
      </c>
      <c r="G110" s="43">
        <v>4.4320000000000004</v>
      </c>
      <c r="H110" s="43">
        <v>8.8170000000000002</v>
      </c>
      <c r="I110" s="43">
        <v>11.141</v>
      </c>
      <c r="J110" s="43">
        <v>141.64500000000001</v>
      </c>
      <c r="K110" s="44">
        <v>99</v>
      </c>
      <c r="L110" s="43"/>
    </row>
    <row r="111" spans="1:12" ht="15" x14ac:dyDescent="0.25">
      <c r="A111" s="23"/>
      <c r="B111" s="15"/>
      <c r="C111" s="11"/>
      <c r="D111" s="7" t="s">
        <v>20</v>
      </c>
      <c r="E111" s="42" t="s">
        <v>93</v>
      </c>
      <c r="F111" s="43">
        <v>100</v>
      </c>
      <c r="G111" s="43">
        <v>12.34</v>
      </c>
      <c r="H111" s="43">
        <v>20.716000000000001</v>
      </c>
      <c r="I111" s="43">
        <v>2.71</v>
      </c>
      <c r="J111" s="43">
        <v>246.64400000000001</v>
      </c>
      <c r="K111" s="44">
        <v>260</v>
      </c>
      <c r="L111" s="43"/>
    </row>
    <row r="112" spans="1:12" ht="15" x14ac:dyDescent="0.25">
      <c r="A112" s="23"/>
      <c r="B112" s="15"/>
      <c r="C112" s="11"/>
      <c r="D112" s="7" t="s">
        <v>20</v>
      </c>
      <c r="E112" s="42" t="s">
        <v>94</v>
      </c>
      <c r="F112" s="43">
        <v>185</v>
      </c>
      <c r="G112" s="43">
        <v>10.105</v>
      </c>
      <c r="H112" s="43">
        <v>5.6580000000000004</v>
      </c>
      <c r="I112" s="43">
        <v>44.225999999999999</v>
      </c>
      <c r="J112" s="43">
        <v>268.24599999999998</v>
      </c>
      <c r="K112" s="44">
        <v>171</v>
      </c>
      <c r="L112" s="43"/>
    </row>
    <row r="113" spans="1:12" ht="15" x14ac:dyDescent="0.25">
      <c r="A113" s="23"/>
      <c r="B113" s="15"/>
      <c r="C113" s="11"/>
      <c r="D113" s="7" t="s">
        <v>21</v>
      </c>
      <c r="E113" s="42" t="s">
        <v>75</v>
      </c>
      <c r="F113" s="43">
        <v>200</v>
      </c>
      <c r="G113" s="43">
        <v>0.01</v>
      </c>
      <c r="H113" s="43">
        <v>0</v>
      </c>
      <c r="I113" s="43">
        <v>18.91</v>
      </c>
      <c r="J113" s="43">
        <v>94.82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22</v>
      </c>
      <c r="E114" s="42" t="s">
        <v>55</v>
      </c>
      <c r="F114" s="43">
        <v>50</v>
      </c>
      <c r="G114" s="43">
        <v>3.9</v>
      </c>
      <c r="H114" s="43">
        <v>1.5</v>
      </c>
      <c r="I114" s="43">
        <v>25.1</v>
      </c>
      <c r="J114" s="43">
        <v>124.88</v>
      </c>
      <c r="K114" s="44" t="s">
        <v>34</v>
      </c>
      <c r="L114" s="43"/>
    </row>
    <row r="115" spans="1:12" ht="15" x14ac:dyDescent="0.25">
      <c r="A115" s="23"/>
      <c r="B115" s="15"/>
      <c r="C115" s="11"/>
      <c r="D115" s="7" t="s">
        <v>22</v>
      </c>
      <c r="E115" s="42" t="s">
        <v>56</v>
      </c>
      <c r="F115" s="43">
        <v>40</v>
      </c>
      <c r="G115" s="43">
        <v>2.4</v>
      </c>
      <c r="H115" s="43">
        <v>0.4</v>
      </c>
      <c r="I115" s="43">
        <v>17.579999999999998</v>
      </c>
      <c r="J115" s="43">
        <v>75.52</v>
      </c>
      <c r="K115" s="44" t="s">
        <v>34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24</v>
      </c>
      <c r="E118" s="9"/>
      <c r="F118" s="19">
        <f>SUM(F109:F117)</f>
        <v>906</v>
      </c>
      <c r="G118" s="19">
        <f t="shared" ref="G118:J118" si="38">SUM(G109:G117)</f>
        <v>33.966999999999999</v>
      </c>
      <c r="H118" s="19">
        <f t="shared" si="38"/>
        <v>43.140999999999998</v>
      </c>
      <c r="I118" s="19">
        <f t="shared" si="38"/>
        <v>121.82699999999998</v>
      </c>
      <c r="J118" s="19">
        <f t="shared" si="38"/>
        <v>1018.295</v>
      </c>
      <c r="K118" s="25"/>
      <c r="L118" s="19">
        <v>187</v>
      </c>
    </row>
    <row r="119" spans="1:12" ht="15.75" thickBot="1" x14ac:dyDescent="0.25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1558</v>
      </c>
      <c r="G119" s="32">
        <f t="shared" ref="G119" si="39">G108+G118</f>
        <v>48.594000000000001</v>
      </c>
      <c r="H119" s="32">
        <f t="shared" ref="H119" si="40">H108+H118</f>
        <v>53.680999999999997</v>
      </c>
      <c r="I119" s="32">
        <f t="shared" ref="I119" si="41">I108+I118</f>
        <v>219.13900000000001</v>
      </c>
      <c r="J119" s="32">
        <f t="shared" ref="J119:L119" si="42">J108+J118</f>
        <v>1560.8609999999999</v>
      </c>
      <c r="K119" s="32"/>
      <c r="L119" s="32">
        <f t="shared" si="42"/>
        <v>187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/>
      <c r="E120" s="42" t="s">
        <v>83</v>
      </c>
      <c r="F120" s="43">
        <v>30</v>
      </c>
      <c r="G120" s="43">
        <v>1.36</v>
      </c>
      <c r="H120" s="43">
        <v>3.59</v>
      </c>
      <c r="I120" s="43">
        <v>7.19</v>
      </c>
      <c r="J120" s="43">
        <v>66.83</v>
      </c>
      <c r="K120" s="41">
        <v>3</v>
      </c>
      <c r="L120" s="40"/>
    </row>
    <row r="121" spans="1:12" ht="15" x14ac:dyDescent="0.25">
      <c r="A121" s="14"/>
      <c r="B121" s="15"/>
      <c r="C121" s="11"/>
      <c r="D121" s="6" t="s">
        <v>20</v>
      </c>
      <c r="E121" s="42" t="s">
        <v>80</v>
      </c>
      <c r="F121" s="43">
        <v>100</v>
      </c>
      <c r="G121" s="43">
        <v>7.423</v>
      </c>
      <c r="H121" s="43">
        <v>11.393000000000001</v>
      </c>
      <c r="I121" s="43">
        <v>6.4109999999999996</v>
      </c>
      <c r="J121" s="43">
        <v>147.87299999999999</v>
      </c>
      <c r="K121" s="44" t="s">
        <v>35</v>
      </c>
      <c r="L121" s="43"/>
    </row>
    <row r="122" spans="1:12" ht="15" x14ac:dyDescent="0.25">
      <c r="A122" s="14"/>
      <c r="B122" s="15"/>
      <c r="C122" s="11"/>
      <c r="D122" s="6" t="s">
        <v>20</v>
      </c>
      <c r="E122" s="42" t="s">
        <v>95</v>
      </c>
      <c r="F122" s="43">
        <v>185</v>
      </c>
      <c r="G122" s="43">
        <v>6.5519999999999996</v>
      </c>
      <c r="H122" s="43">
        <v>3.911</v>
      </c>
      <c r="I122" s="43">
        <v>40.476999999999997</v>
      </c>
      <c r="J122" s="43">
        <v>223.315</v>
      </c>
      <c r="K122" s="44">
        <v>203</v>
      </c>
      <c r="L122" s="43"/>
    </row>
    <row r="123" spans="1:12" ht="15" x14ac:dyDescent="0.25">
      <c r="A123" s="14"/>
      <c r="B123" s="15"/>
      <c r="C123" s="11"/>
      <c r="D123" s="7" t="s">
        <v>21</v>
      </c>
      <c r="E123" s="42" t="s">
        <v>45</v>
      </c>
      <c r="F123" s="43">
        <v>215</v>
      </c>
      <c r="G123" s="43">
        <v>1.52</v>
      </c>
      <c r="H123" s="43">
        <v>1.35</v>
      </c>
      <c r="I123" s="43">
        <v>15.9</v>
      </c>
      <c r="J123" s="43">
        <v>81</v>
      </c>
      <c r="K123" s="44">
        <v>378</v>
      </c>
      <c r="L123" s="43"/>
    </row>
    <row r="124" spans="1:12" ht="15" x14ac:dyDescent="0.25">
      <c r="A124" s="14"/>
      <c r="B124" s="15"/>
      <c r="C124" s="11"/>
      <c r="D124" s="7" t="s">
        <v>22</v>
      </c>
      <c r="E124" s="42" t="s">
        <v>55</v>
      </c>
      <c r="F124" s="43">
        <v>50</v>
      </c>
      <c r="G124" s="43">
        <v>3.9</v>
      </c>
      <c r="H124" s="43">
        <v>1.5</v>
      </c>
      <c r="I124" s="43">
        <v>25.1</v>
      </c>
      <c r="J124" s="43">
        <v>124.88</v>
      </c>
      <c r="K124" s="44" t="s">
        <v>34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24</v>
      </c>
      <c r="E127" s="9"/>
      <c r="F127" s="19">
        <f>SUM(F120:F126)</f>
        <v>580</v>
      </c>
      <c r="G127" s="19">
        <f t="shared" ref="G127:J127" si="43">SUM(G120:G126)</f>
        <v>20.754999999999999</v>
      </c>
      <c r="H127" s="19">
        <f t="shared" si="43"/>
        <v>21.744000000000003</v>
      </c>
      <c r="I127" s="19">
        <f t="shared" si="43"/>
        <v>95.078000000000003</v>
      </c>
      <c r="J127" s="19">
        <f t="shared" si="43"/>
        <v>643.89800000000002</v>
      </c>
      <c r="K127" s="25"/>
      <c r="L127" s="19">
        <f t="shared" ref="L127" si="44">SUM(L120:L126)</f>
        <v>0</v>
      </c>
    </row>
    <row r="128" spans="1:12" ht="25.5" x14ac:dyDescent="0.25">
      <c r="A128" s="13"/>
      <c r="B128" s="13"/>
      <c r="C128" s="10" t="s">
        <v>60</v>
      </c>
      <c r="D128" s="7" t="s">
        <v>59</v>
      </c>
      <c r="E128" s="42" t="s">
        <v>96</v>
      </c>
      <c r="F128" s="43">
        <f>[1]TDSheet!D181</f>
        <v>60</v>
      </c>
      <c r="G128" s="43">
        <v>0.91</v>
      </c>
      <c r="H128" s="43">
        <v>4.0599999999999996</v>
      </c>
      <c r="I128" s="43">
        <v>4.33</v>
      </c>
      <c r="J128" s="43">
        <v>57.4</v>
      </c>
      <c r="K128" s="44">
        <v>87</v>
      </c>
      <c r="L128" s="43"/>
    </row>
    <row r="129" spans="1:12" ht="15" x14ac:dyDescent="0.25">
      <c r="A129" s="14"/>
      <c r="B129" s="15"/>
      <c r="C129" s="11"/>
      <c r="D129" s="6" t="s">
        <v>20</v>
      </c>
      <c r="E129" s="42" t="s">
        <v>97</v>
      </c>
      <c r="F129" s="43">
        <v>266</v>
      </c>
      <c r="G129" s="43">
        <v>5.78</v>
      </c>
      <c r="H129" s="43">
        <v>6.5380000000000003</v>
      </c>
      <c r="I129" s="43">
        <v>15.923</v>
      </c>
      <c r="J129" s="43">
        <v>145.654</v>
      </c>
      <c r="K129" s="44">
        <v>101</v>
      </c>
      <c r="L129" s="43"/>
    </row>
    <row r="130" spans="1:12" ht="15" x14ac:dyDescent="0.25">
      <c r="A130" s="14"/>
      <c r="B130" s="15"/>
      <c r="C130" s="11"/>
      <c r="D130" s="6" t="s">
        <v>20</v>
      </c>
      <c r="E130" s="42" t="s">
        <v>98</v>
      </c>
      <c r="F130" s="43">
        <v>100</v>
      </c>
      <c r="G130" s="43">
        <v>13.933999999999999</v>
      </c>
      <c r="H130" s="43">
        <v>20.709</v>
      </c>
      <c r="I130" s="43">
        <v>2.5129999999999999</v>
      </c>
      <c r="J130" s="43">
        <v>252.16900000000001</v>
      </c>
      <c r="K130" s="44">
        <v>256</v>
      </c>
      <c r="L130" s="43"/>
    </row>
    <row r="131" spans="1:12" ht="15" x14ac:dyDescent="0.25">
      <c r="A131" s="14"/>
      <c r="B131" s="15"/>
      <c r="C131" s="11"/>
      <c r="D131" s="6" t="s">
        <v>20</v>
      </c>
      <c r="E131" s="42" t="s">
        <v>99</v>
      </c>
      <c r="F131" s="43">
        <v>185</v>
      </c>
      <c r="G131" s="43">
        <v>7.8209999999999997</v>
      </c>
      <c r="H131" s="43">
        <v>5.2809999999999997</v>
      </c>
      <c r="I131" s="43">
        <v>43.63</v>
      </c>
      <c r="J131" s="43">
        <v>253.333</v>
      </c>
      <c r="K131" s="44">
        <v>171</v>
      </c>
      <c r="L131" s="43"/>
    </row>
    <row r="132" spans="1:12" ht="15" x14ac:dyDescent="0.25">
      <c r="A132" s="14"/>
      <c r="B132" s="15"/>
      <c r="C132" s="11"/>
      <c r="D132" s="7" t="s">
        <v>21</v>
      </c>
      <c r="E132" s="42" t="s">
        <v>100</v>
      </c>
      <c r="F132" s="43">
        <v>200</v>
      </c>
      <c r="G132" s="43">
        <v>0.32</v>
      </c>
      <c r="H132" s="43">
        <v>0.14000000000000001</v>
      </c>
      <c r="I132" s="43">
        <v>24.44</v>
      </c>
      <c r="J132" s="43">
        <v>101.6</v>
      </c>
      <c r="K132" s="44">
        <v>388</v>
      </c>
      <c r="L132" s="43"/>
    </row>
    <row r="133" spans="1:12" ht="15" x14ac:dyDescent="0.25">
      <c r="A133" s="14"/>
      <c r="B133" s="15"/>
      <c r="C133" s="11"/>
      <c r="D133" s="7" t="s">
        <v>22</v>
      </c>
      <c r="E133" s="42" t="s">
        <v>55</v>
      </c>
      <c r="F133" s="43">
        <v>50</v>
      </c>
      <c r="G133" s="43">
        <v>3.9</v>
      </c>
      <c r="H133" s="43">
        <v>1.5</v>
      </c>
      <c r="I133" s="43">
        <v>25.1</v>
      </c>
      <c r="J133" s="43">
        <v>124.88</v>
      </c>
      <c r="K133" s="44" t="s">
        <v>34</v>
      </c>
      <c r="L133" s="43"/>
    </row>
    <row r="134" spans="1:12" ht="15" x14ac:dyDescent="0.25">
      <c r="A134" s="14"/>
      <c r="B134" s="15"/>
      <c r="C134" s="11"/>
      <c r="D134" s="7" t="s">
        <v>22</v>
      </c>
      <c r="E134" s="42" t="s">
        <v>56</v>
      </c>
      <c r="F134" s="43">
        <v>40</v>
      </c>
      <c r="G134" s="43">
        <v>2.4</v>
      </c>
      <c r="H134" s="43">
        <v>0.4</v>
      </c>
      <c r="I134" s="43">
        <v>17.579999999999998</v>
      </c>
      <c r="J134" s="43">
        <v>75.52</v>
      </c>
      <c r="K134" s="44" t="s">
        <v>34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24</v>
      </c>
      <c r="E137" s="9"/>
      <c r="F137" s="19">
        <f>SUM(F128:F136)</f>
        <v>901</v>
      </c>
      <c r="G137" s="19">
        <f t="shared" ref="G137:J137" si="45">SUM(G128:G136)</f>
        <v>35.064999999999998</v>
      </c>
      <c r="H137" s="19">
        <f t="shared" si="45"/>
        <v>38.628</v>
      </c>
      <c r="I137" s="19">
        <f t="shared" si="45"/>
        <v>133.51600000000002</v>
      </c>
      <c r="J137" s="19">
        <f t="shared" si="45"/>
        <v>1010.556</v>
      </c>
      <c r="K137" s="25"/>
      <c r="L137" s="19">
        <v>187</v>
      </c>
    </row>
    <row r="138" spans="1:12" ht="15.75" thickBot="1" x14ac:dyDescent="0.25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1481</v>
      </c>
      <c r="G138" s="32">
        <f t="shared" ref="G138" si="46">G127+G137</f>
        <v>55.819999999999993</v>
      </c>
      <c r="H138" s="32">
        <f t="shared" ref="H138" si="47">H127+H137</f>
        <v>60.372</v>
      </c>
      <c r="I138" s="32">
        <f t="shared" ref="I138" si="48">I127+I137</f>
        <v>228.59400000000002</v>
      </c>
      <c r="J138" s="32">
        <f t="shared" ref="J138:L138" si="49">J127+J137</f>
        <v>1654.4540000000002</v>
      </c>
      <c r="K138" s="32"/>
      <c r="L138" s="32">
        <f t="shared" si="49"/>
        <v>187</v>
      </c>
    </row>
    <row r="139" spans="1:12" ht="15.7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39" t="s">
        <v>39</v>
      </c>
      <c r="F139" s="82">
        <v>55</v>
      </c>
      <c r="G139" s="81">
        <v>5.78</v>
      </c>
      <c r="H139" s="81">
        <v>13.55</v>
      </c>
      <c r="I139" s="81">
        <v>15.5</v>
      </c>
      <c r="J139" s="81">
        <v>208</v>
      </c>
      <c r="K139" s="83" t="s">
        <v>101</v>
      </c>
      <c r="L139" s="40"/>
    </row>
    <row r="140" spans="1:12" ht="15.75" thickBot="1" x14ac:dyDescent="0.3">
      <c r="A140" s="23"/>
      <c r="B140" s="15"/>
      <c r="C140" s="11"/>
      <c r="D140" s="6"/>
      <c r="E140" s="42" t="s">
        <v>46</v>
      </c>
      <c r="F140" s="82">
        <v>255</v>
      </c>
      <c r="G140" s="81">
        <v>9.8040000000000003</v>
      </c>
      <c r="H140" s="81">
        <v>9.7110000000000003</v>
      </c>
      <c r="I140" s="81">
        <v>42.692999999999998</v>
      </c>
      <c r="J140" s="81">
        <v>297.387</v>
      </c>
      <c r="K140" s="84">
        <v>173</v>
      </c>
      <c r="L140" s="43"/>
    </row>
    <row r="141" spans="1:12" ht="15.75" thickBot="1" x14ac:dyDescent="0.3">
      <c r="A141" s="23"/>
      <c r="B141" s="15"/>
      <c r="C141" s="11"/>
      <c r="D141" s="7" t="s">
        <v>21</v>
      </c>
      <c r="E141" s="42" t="s">
        <v>47</v>
      </c>
      <c r="F141" s="82">
        <v>217</v>
      </c>
      <c r="G141" s="81">
        <v>0.06</v>
      </c>
      <c r="H141" s="81">
        <v>0.01</v>
      </c>
      <c r="I141" s="81">
        <v>10.19</v>
      </c>
      <c r="J141" s="81">
        <v>42.28</v>
      </c>
      <c r="K141" s="44">
        <v>377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55</v>
      </c>
      <c r="F142" s="82">
        <v>50</v>
      </c>
      <c r="G142" s="81">
        <v>3.9</v>
      </c>
      <c r="H142" s="81">
        <v>1.5</v>
      </c>
      <c r="I142" s="81">
        <v>25.1</v>
      </c>
      <c r="J142" s="81">
        <v>124.88</v>
      </c>
      <c r="K142" s="44" t="s">
        <v>34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24</v>
      </c>
      <c r="E146" s="9"/>
      <c r="F146" s="19">
        <f>SUM(F139:F145)</f>
        <v>577</v>
      </c>
      <c r="G146" s="78">
        <f>SUM(G139:G145)</f>
        <v>19.544</v>
      </c>
      <c r="H146" s="19">
        <f t="shared" ref="G146:J146" si="50">SUM(H139:H145)</f>
        <v>24.771000000000004</v>
      </c>
      <c r="I146" s="19">
        <f t="shared" si="50"/>
        <v>93.483000000000004</v>
      </c>
      <c r="J146" s="19">
        <f t="shared" si="50"/>
        <v>672.54700000000003</v>
      </c>
      <c r="K146" s="25"/>
      <c r="L146" s="19"/>
    </row>
    <row r="147" spans="1:12" ht="15" x14ac:dyDescent="0.25">
      <c r="A147" s="26"/>
      <c r="B147" s="13"/>
      <c r="C147" s="10" t="s">
        <v>60</v>
      </c>
      <c r="D147" s="7" t="s">
        <v>59</v>
      </c>
      <c r="E147" s="42" t="s">
        <v>78</v>
      </c>
      <c r="F147" s="43">
        <f>[1]TDSheet!D208</f>
        <v>100</v>
      </c>
      <c r="G147" s="43">
        <v>1.24</v>
      </c>
      <c r="H147" s="43">
        <v>10.16</v>
      </c>
      <c r="I147" s="43">
        <v>7.44</v>
      </c>
      <c r="J147" s="43">
        <v>133</v>
      </c>
      <c r="K147" s="44">
        <v>67</v>
      </c>
      <c r="L147" s="43"/>
    </row>
    <row r="148" spans="1:12" ht="15" x14ac:dyDescent="0.25">
      <c r="A148" s="23"/>
      <c r="B148" s="15"/>
      <c r="C148" s="11"/>
      <c r="D148" s="6" t="s">
        <v>20</v>
      </c>
      <c r="E148" s="42" t="s">
        <v>49</v>
      </c>
      <c r="F148" s="43">
        <v>251</v>
      </c>
      <c r="G148" s="43">
        <v>5.5410000000000004</v>
      </c>
      <c r="H148" s="43">
        <v>4.8840000000000003</v>
      </c>
      <c r="I148" s="43">
        <v>17.602</v>
      </c>
      <c r="J148" s="43">
        <v>136.52799999999999</v>
      </c>
      <c r="K148" s="44">
        <v>102</v>
      </c>
      <c r="L148" s="43"/>
    </row>
    <row r="149" spans="1:12" ht="15" x14ac:dyDescent="0.25">
      <c r="A149" s="23"/>
      <c r="B149" s="15"/>
      <c r="C149" s="11"/>
      <c r="D149" s="6" t="s">
        <v>20</v>
      </c>
      <c r="E149" s="42" t="s">
        <v>102</v>
      </c>
      <c r="F149" s="43">
        <v>100</v>
      </c>
      <c r="G149" s="43">
        <v>8.48</v>
      </c>
      <c r="H149" s="43">
        <v>6.73</v>
      </c>
      <c r="I149" s="43">
        <v>6.92</v>
      </c>
      <c r="J149" s="43">
        <v>122.28</v>
      </c>
      <c r="K149" s="44" t="s">
        <v>104</v>
      </c>
      <c r="L149" s="43"/>
    </row>
    <row r="150" spans="1:12" ht="15" x14ac:dyDescent="0.25">
      <c r="A150" s="23"/>
      <c r="B150" s="15"/>
      <c r="C150" s="11"/>
      <c r="D150" s="6" t="s">
        <v>20</v>
      </c>
      <c r="E150" s="42" t="s">
        <v>103</v>
      </c>
      <c r="F150" s="43">
        <v>180</v>
      </c>
      <c r="G150" s="43">
        <v>4.548</v>
      </c>
      <c r="H150" s="43">
        <v>7.4249999999999998</v>
      </c>
      <c r="I150" s="43">
        <v>15.866</v>
      </c>
      <c r="J150" s="43">
        <v>148.47999999999999</v>
      </c>
      <c r="K150" s="44">
        <v>321</v>
      </c>
      <c r="L150" s="43"/>
    </row>
    <row r="151" spans="1:12" ht="15" x14ac:dyDescent="0.25">
      <c r="A151" s="23"/>
      <c r="B151" s="15"/>
      <c r="C151" s="11"/>
      <c r="D151" s="7" t="s">
        <v>21</v>
      </c>
      <c r="E151" s="42" t="s">
        <v>82</v>
      </c>
      <c r="F151" s="43">
        <v>200</v>
      </c>
      <c r="G151" s="43">
        <v>0.26</v>
      </c>
      <c r="H151" s="43">
        <v>0.1</v>
      </c>
      <c r="I151" s="43">
        <v>21.86</v>
      </c>
      <c r="J151" s="43">
        <v>91.24</v>
      </c>
      <c r="K151" s="44">
        <v>345</v>
      </c>
      <c r="L151" s="43"/>
    </row>
    <row r="152" spans="1:12" ht="15" x14ac:dyDescent="0.25">
      <c r="A152" s="23"/>
      <c r="B152" s="15"/>
      <c r="C152" s="11"/>
      <c r="D152" s="7" t="s">
        <v>22</v>
      </c>
      <c r="E152" s="42" t="s">
        <v>55</v>
      </c>
      <c r="F152" s="43">
        <v>60</v>
      </c>
      <c r="G152" s="43">
        <v>4.4000000000000004</v>
      </c>
      <c r="H152" s="43">
        <v>1.8</v>
      </c>
      <c r="I152" s="43">
        <v>30</v>
      </c>
      <c r="J152" s="43">
        <v>149.85</v>
      </c>
      <c r="K152" s="44" t="s">
        <v>34</v>
      </c>
      <c r="L152" s="43"/>
    </row>
    <row r="153" spans="1:12" ht="15" x14ac:dyDescent="0.25">
      <c r="A153" s="23"/>
      <c r="B153" s="15"/>
      <c r="C153" s="11"/>
      <c r="D153" s="7" t="s">
        <v>22</v>
      </c>
      <c r="E153" s="42" t="s">
        <v>56</v>
      </c>
      <c r="F153" s="43">
        <v>50</v>
      </c>
      <c r="G153" s="43">
        <v>3</v>
      </c>
      <c r="H153" s="43">
        <v>0.5</v>
      </c>
      <c r="I153" s="43">
        <v>21.98</v>
      </c>
      <c r="J153" s="43">
        <v>94.41</v>
      </c>
      <c r="K153" s="44" t="s">
        <v>34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24</v>
      </c>
      <c r="E156" s="9"/>
      <c r="F156" s="19">
        <f>SUM(F147:F155)</f>
        <v>941</v>
      </c>
      <c r="G156" s="19">
        <f t="shared" ref="G156:J156" si="51">SUM(G147:G155)</f>
        <v>27.469000000000001</v>
      </c>
      <c r="H156" s="19">
        <f t="shared" si="51"/>
        <v>31.599000000000004</v>
      </c>
      <c r="I156" s="19">
        <f t="shared" si="51"/>
        <v>121.66800000000001</v>
      </c>
      <c r="J156" s="19">
        <f t="shared" si="51"/>
        <v>875.78800000000001</v>
      </c>
      <c r="K156" s="25"/>
      <c r="L156" s="19">
        <v>187</v>
      </c>
    </row>
    <row r="157" spans="1:12" ht="15.75" thickBot="1" x14ac:dyDescent="0.25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1518</v>
      </c>
      <c r="G157" s="32">
        <f t="shared" ref="G157" si="52">G146+G156</f>
        <v>47.013000000000005</v>
      </c>
      <c r="H157" s="32">
        <f t="shared" ref="H157" si="53">H146+H156</f>
        <v>56.370000000000005</v>
      </c>
      <c r="I157" s="32">
        <f t="shared" ref="I157" si="54">I146+I156</f>
        <v>215.15100000000001</v>
      </c>
      <c r="J157" s="32">
        <f t="shared" ref="J157:L157" si="55">J146+J156</f>
        <v>1548.335</v>
      </c>
      <c r="K157" s="32"/>
      <c r="L157" s="32">
        <f t="shared" si="55"/>
        <v>187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6" t="s">
        <v>20</v>
      </c>
      <c r="E158" s="42" t="s">
        <v>58</v>
      </c>
      <c r="F158" s="40">
        <v>130</v>
      </c>
      <c r="G158" s="40">
        <v>0.52</v>
      </c>
      <c r="H158" s="40">
        <v>0.52</v>
      </c>
      <c r="I158" s="40">
        <v>12.74</v>
      </c>
      <c r="J158" s="40">
        <v>61.1</v>
      </c>
      <c r="K158" s="41">
        <v>338</v>
      </c>
      <c r="L158" s="40"/>
    </row>
    <row r="159" spans="1:12" ht="15.75" thickBot="1" x14ac:dyDescent="0.3">
      <c r="A159" s="23"/>
      <c r="B159" s="15"/>
      <c r="C159" s="11"/>
      <c r="D159" s="7" t="s">
        <v>21</v>
      </c>
      <c r="E159" s="42" t="s">
        <v>105</v>
      </c>
      <c r="F159" s="40">
        <v>220</v>
      </c>
      <c r="G159" s="40">
        <v>14.175000000000001</v>
      </c>
      <c r="H159" s="40">
        <v>8.9320000000000004</v>
      </c>
      <c r="I159" s="40">
        <v>61.082000000000001</v>
      </c>
      <c r="J159" s="40">
        <v>309.416</v>
      </c>
      <c r="K159" s="44">
        <v>283</v>
      </c>
      <c r="L159" s="43"/>
    </row>
    <row r="160" spans="1:12" ht="15.75" thickBot="1" x14ac:dyDescent="0.3">
      <c r="A160" s="23"/>
      <c r="B160" s="15"/>
      <c r="C160" s="11"/>
      <c r="D160" s="7" t="s">
        <v>22</v>
      </c>
      <c r="E160" s="42" t="s">
        <v>68</v>
      </c>
      <c r="F160" s="40">
        <v>210</v>
      </c>
      <c r="G160" s="40">
        <v>0</v>
      </c>
      <c r="H160" s="40">
        <v>0</v>
      </c>
      <c r="I160" s="40">
        <v>9.98</v>
      </c>
      <c r="J160" s="40">
        <v>39.9</v>
      </c>
      <c r="K160" s="44">
        <v>376</v>
      </c>
      <c r="L160" s="43"/>
    </row>
    <row r="161" spans="1:12" ht="15" x14ac:dyDescent="0.25">
      <c r="A161" s="23"/>
      <c r="B161" s="15"/>
      <c r="C161" s="11"/>
      <c r="D161" s="7"/>
      <c r="E161" s="42" t="s">
        <v>55</v>
      </c>
      <c r="F161" s="40">
        <v>50</v>
      </c>
      <c r="G161" s="40">
        <v>3.9</v>
      </c>
      <c r="H161" s="40">
        <v>1.5</v>
      </c>
      <c r="I161" s="40">
        <v>25.1</v>
      </c>
      <c r="J161" s="40">
        <v>124.88</v>
      </c>
      <c r="K161" s="44" t="s">
        <v>34</v>
      </c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24</v>
      </c>
      <c r="E164" s="9"/>
      <c r="F164" s="19">
        <f>SUM(F158:F163)</f>
        <v>610</v>
      </c>
      <c r="G164" s="19">
        <f>SUM(G158:G163)</f>
        <v>18.594999999999999</v>
      </c>
      <c r="H164" s="19">
        <f>SUM(H158:H163)</f>
        <v>10.952</v>
      </c>
      <c r="I164" s="19">
        <f>SUM(I158:I163)</f>
        <v>108.90200000000002</v>
      </c>
      <c r="J164" s="19">
        <f>SUM(J158:J163)</f>
        <v>535.29600000000005</v>
      </c>
      <c r="K164" s="25"/>
      <c r="L164" s="19"/>
    </row>
    <row r="165" spans="1:12" ht="15" x14ac:dyDescent="0.25">
      <c r="A165" s="26"/>
      <c r="B165" s="13"/>
      <c r="C165" s="10" t="s">
        <v>109</v>
      </c>
      <c r="D165" s="7" t="s">
        <v>59</v>
      </c>
      <c r="E165" s="42" t="s">
        <v>106</v>
      </c>
      <c r="F165" s="43">
        <v>60</v>
      </c>
      <c r="G165" s="43">
        <v>0.59</v>
      </c>
      <c r="H165" s="43">
        <v>4.09</v>
      </c>
      <c r="I165" s="43">
        <v>6.2</v>
      </c>
      <c r="J165" s="43">
        <v>64.87</v>
      </c>
      <c r="K165" s="44">
        <v>59</v>
      </c>
      <c r="L165" s="43"/>
    </row>
    <row r="166" spans="1:12" ht="15" x14ac:dyDescent="0.25">
      <c r="A166" s="23"/>
      <c r="B166" s="15"/>
      <c r="C166" s="11"/>
      <c r="D166" s="6" t="s">
        <v>20</v>
      </c>
      <c r="E166" s="42" t="s">
        <v>79</v>
      </c>
      <c r="F166" s="43">
        <v>256</v>
      </c>
      <c r="G166" s="43">
        <v>1.895</v>
      </c>
      <c r="H166" s="43">
        <v>5.4560000000000004</v>
      </c>
      <c r="I166" s="43">
        <v>8.52</v>
      </c>
      <c r="J166" s="43">
        <v>90.763999999999996</v>
      </c>
      <c r="K166" s="44">
        <v>88.03</v>
      </c>
      <c r="L166" s="43"/>
    </row>
    <row r="167" spans="1:12" ht="15" x14ac:dyDescent="0.25">
      <c r="A167" s="23"/>
      <c r="B167" s="15"/>
      <c r="C167" s="11"/>
      <c r="D167" s="6" t="s">
        <v>20</v>
      </c>
      <c r="E167" s="42" t="s">
        <v>107</v>
      </c>
      <c r="F167" s="43">
        <v>280</v>
      </c>
      <c r="G167" s="43">
        <v>15.423999999999999</v>
      </c>
      <c r="H167" s="43">
        <v>26.545999999999999</v>
      </c>
      <c r="I167" s="43">
        <v>26.346</v>
      </c>
      <c r="J167" s="43">
        <v>405.99400000000003</v>
      </c>
      <c r="K167" s="44">
        <v>258</v>
      </c>
      <c r="L167" s="43"/>
    </row>
    <row r="168" spans="1:12" ht="15" x14ac:dyDescent="0.25">
      <c r="A168" s="23"/>
      <c r="B168" s="15"/>
      <c r="C168" s="11"/>
      <c r="D168" s="7" t="s">
        <v>21</v>
      </c>
      <c r="E168" s="42" t="s">
        <v>108</v>
      </c>
      <c r="F168" s="43">
        <v>200</v>
      </c>
      <c r="G168" s="43">
        <v>0.16</v>
      </c>
      <c r="H168" s="43">
        <v>0.16</v>
      </c>
      <c r="I168" s="43">
        <v>18.89</v>
      </c>
      <c r="J168" s="43">
        <v>78.650000000000006</v>
      </c>
      <c r="K168" s="44">
        <v>342</v>
      </c>
      <c r="L168" s="43"/>
    </row>
    <row r="169" spans="1:12" ht="15" x14ac:dyDescent="0.25">
      <c r="A169" s="23"/>
      <c r="B169" s="15"/>
      <c r="C169" s="11"/>
      <c r="D169" s="7" t="s">
        <v>22</v>
      </c>
      <c r="E169" s="42" t="s">
        <v>55</v>
      </c>
      <c r="F169" s="43">
        <v>50</v>
      </c>
      <c r="G169" s="43">
        <v>3.9</v>
      </c>
      <c r="H169" s="43">
        <v>1.5</v>
      </c>
      <c r="I169" s="43">
        <v>25.1</v>
      </c>
      <c r="J169" s="43">
        <v>124.88</v>
      </c>
      <c r="K169" s="44" t="s">
        <v>34</v>
      </c>
      <c r="L169" s="43"/>
    </row>
    <row r="170" spans="1:12" ht="15" x14ac:dyDescent="0.25">
      <c r="A170" s="23"/>
      <c r="B170" s="15"/>
      <c r="C170" s="11"/>
      <c r="D170" s="7" t="s">
        <v>22</v>
      </c>
      <c r="E170" s="42" t="s">
        <v>56</v>
      </c>
      <c r="F170" s="43">
        <v>40</v>
      </c>
      <c r="G170" s="43">
        <v>2.4</v>
      </c>
      <c r="H170" s="43">
        <v>0.4</v>
      </c>
      <c r="I170" s="43">
        <v>17.579999999999998</v>
      </c>
      <c r="J170" s="43">
        <v>75.52</v>
      </c>
      <c r="K170" s="44" t="s">
        <v>34</v>
      </c>
      <c r="L170" s="43"/>
    </row>
    <row r="171" spans="1:12" ht="15" x14ac:dyDescent="0.25">
      <c r="A171" s="23"/>
      <c r="B171" s="15"/>
      <c r="C171" s="11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24</v>
      </c>
      <c r="E174" s="9"/>
      <c r="F174" s="19">
        <f>SUM(F165:F173)</f>
        <v>886</v>
      </c>
      <c r="G174" s="19">
        <f t="shared" ref="G174:J174" si="56">SUM(G165:G173)</f>
        <v>24.368999999999996</v>
      </c>
      <c r="H174" s="19">
        <f t="shared" si="56"/>
        <v>38.151999999999994</v>
      </c>
      <c r="I174" s="19">
        <f t="shared" si="56"/>
        <v>102.63600000000001</v>
      </c>
      <c r="J174" s="19">
        <f t="shared" si="56"/>
        <v>840.678</v>
      </c>
      <c r="K174" s="25"/>
      <c r="L174" s="19">
        <v>187</v>
      </c>
    </row>
    <row r="175" spans="1:12" ht="15.75" thickBot="1" x14ac:dyDescent="0.25">
      <c r="A175" s="29">
        <f>A158</f>
        <v>2</v>
      </c>
      <c r="B175" s="30">
        <f>B158</f>
        <v>4</v>
      </c>
      <c r="C175" s="75" t="s">
        <v>4</v>
      </c>
      <c r="D175" s="76"/>
      <c r="E175" s="31"/>
      <c r="F175" s="32">
        <f>F164+F174</f>
        <v>1496</v>
      </c>
      <c r="G175" s="32">
        <f t="shared" ref="G175" si="57">G164+G174</f>
        <v>42.963999999999999</v>
      </c>
      <c r="H175" s="32">
        <f t="shared" ref="H175" si="58">H164+H174</f>
        <v>49.103999999999992</v>
      </c>
      <c r="I175" s="32">
        <f t="shared" ref="I175" si="59">I164+I174</f>
        <v>211.53800000000001</v>
      </c>
      <c r="J175" s="32">
        <f t="shared" ref="J175:L175" si="60">J164+J174</f>
        <v>1375.9740000000002</v>
      </c>
      <c r="K175" s="32"/>
      <c r="L175" s="32">
        <f t="shared" si="60"/>
        <v>187</v>
      </c>
    </row>
    <row r="176" spans="1:12" ht="15.75" thickBot="1" x14ac:dyDescent="0.3">
      <c r="A176" s="20">
        <v>2</v>
      </c>
      <c r="B176" s="21">
        <v>5</v>
      </c>
      <c r="C176" s="22" t="s">
        <v>19</v>
      </c>
      <c r="E176" s="39" t="s">
        <v>110</v>
      </c>
      <c r="F176" s="40">
        <v>150</v>
      </c>
      <c r="G176" s="40">
        <v>6.15</v>
      </c>
      <c r="H176" s="40">
        <v>2.25</v>
      </c>
      <c r="I176" s="40">
        <v>8.85</v>
      </c>
      <c r="J176" s="40">
        <v>85.5</v>
      </c>
      <c r="K176" s="41" t="s">
        <v>34</v>
      </c>
      <c r="L176" s="40"/>
    </row>
    <row r="177" spans="1:12" ht="15.75" thickBot="1" x14ac:dyDescent="0.3">
      <c r="A177" s="23"/>
      <c r="B177" s="15"/>
      <c r="C177" s="11"/>
      <c r="D177" s="5" t="s">
        <v>20</v>
      </c>
      <c r="E177" s="42" t="s">
        <v>111</v>
      </c>
      <c r="F177" s="40">
        <v>155</v>
      </c>
      <c r="G177" s="40">
        <v>14.754</v>
      </c>
      <c r="H177" s="40">
        <v>15.893000000000001</v>
      </c>
      <c r="I177" s="40">
        <v>2.7040000000000002</v>
      </c>
      <c r="J177" s="40">
        <v>212.869</v>
      </c>
      <c r="K177" s="44">
        <v>210</v>
      </c>
      <c r="L177" s="43"/>
    </row>
    <row r="178" spans="1:12" ht="15.75" thickBot="1" x14ac:dyDescent="0.3">
      <c r="A178" s="23"/>
      <c r="B178" s="15"/>
      <c r="C178" s="11"/>
      <c r="D178" s="7" t="s">
        <v>21</v>
      </c>
      <c r="E178" s="42" t="s">
        <v>63</v>
      </c>
      <c r="F178" s="40">
        <v>200</v>
      </c>
      <c r="G178" s="40">
        <v>1.89</v>
      </c>
      <c r="H178" s="40">
        <v>1.337</v>
      </c>
      <c r="I178" s="40">
        <v>14.778</v>
      </c>
      <c r="J178" s="40">
        <v>78.704999999999998</v>
      </c>
      <c r="K178" s="44">
        <v>379.01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0">
        <v>60</v>
      </c>
      <c r="G179" s="40">
        <v>4.4000000000000004</v>
      </c>
      <c r="H179" s="40">
        <v>1.8</v>
      </c>
      <c r="I179" s="40">
        <v>30</v>
      </c>
      <c r="J179" s="40">
        <v>149.85</v>
      </c>
      <c r="K179" s="44" t="s">
        <v>34</v>
      </c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24</v>
      </c>
      <c r="E183" s="9"/>
      <c r="F183" s="19">
        <f>SUM(F176:F182)</f>
        <v>565</v>
      </c>
      <c r="G183" s="19">
        <f t="shared" ref="G183:J183" si="61">SUM(G176:G182)</f>
        <v>27.194000000000003</v>
      </c>
      <c r="H183" s="19">
        <f t="shared" si="61"/>
        <v>21.28</v>
      </c>
      <c r="I183" s="19">
        <f t="shared" si="61"/>
        <v>56.332000000000001</v>
      </c>
      <c r="J183" s="19">
        <f t="shared" si="61"/>
        <v>526.92399999999998</v>
      </c>
      <c r="K183" s="25"/>
      <c r="L183" s="19">
        <f t="shared" ref="L183" si="62">SUM(L176:L182)</f>
        <v>0</v>
      </c>
    </row>
    <row r="184" spans="1:12" ht="15" x14ac:dyDescent="0.25">
      <c r="A184" s="26"/>
      <c r="B184" s="13"/>
      <c r="C184" s="10" t="s">
        <v>60</v>
      </c>
      <c r="D184" s="7" t="s">
        <v>59</v>
      </c>
      <c r="E184" s="42" t="s">
        <v>112</v>
      </c>
      <c r="F184" s="43">
        <v>60</v>
      </c>
      <c r="G184" s="43">
        <v>0.49</v>
      </c>
      <c r="H184" s="43">
        <v>5.07</v>
      </c>
      <c r="I184" s="43">
        <v>1.92</v>
      </c>
      <c r="J184" s="43">
        <v>55.89</v>
      </c>
      <c r="K184" s="43">
        <v>24</v>
      </c>
      <c r="L184" s="43"/>
    </row>
    <row r="185" spans="1:12" ht="15" x14ac:dyDescent="0.25">
      <c r="A185" s="23"/>
      <c r="B185" s="15"/>
      <c r="C185" s="11"/>
      <c r="D185" s="6" t="s">
        <v>20</v>
      </c>
      <c r="E185" s="42" t="s">
        <v>88</v>
      </c>
      <c r="F185" s="43">
        <v>256</v>
      </c>
      <c r="G185" s="43">
        <v>5.3070000000000004</v>
      </c>
      <c r="H185" s="43">
        <v>5.431</v>
      </c>
      <c r="I185" s="43">
        <v>12.843999999999999</v>
      </c>
      <c r="J185" s="43">
        <v>121.22799999999999</v>
      </c>
      <c r="K185" s="43">
        <v>82</v>
      </c>
      <c r="L185" s="43"/>
    </row>
    <row r="186" spans="1:12" ht="15" x14ac:dyDescent="0.25">
      <c r="A186" s="23"/>
      <c r="B186" s="15"/>
      <c r="C186" s="11"/>
      <c r="D186" s="6" t="s">
        <v>20</v>
      </c>
      <c r="E186" s="42" t="s">
        <v>89</v>
      </c>
      <c r="F186" s="43">
        <v>280</v>
      </c>
      <c r="G186" s="43">
        <v>20.722999999999999</v>
      </c>
      <c r="H186" s="43">
        <v>12.792</v>
      </c>
      <c r="I186" s="43">
        <v>55.47</v>
      </c>
      <c r="J186" s="43">
        <v>419.9</v>
      </c>
      <c r="K186" s="43">
        <v>291</v>
      </c>
      <c r="L186" s="43"/>
    </row>
    <row r="187" spans="1:12" ht="15" x14ac:dyDescent="0.25">
      <c r="A187" s="23"/>
      <c r="B187" s="15"/>
      <c r="C187" s="11"/>
      <c r="D187" s="7" t="s">
        <v>21</v>
      </c>
      <c r="E187" s="42" t="s">
        <v>75</v>
      </c>
      <c r="F187" s="43">
        <v>200</v>
      </c>
      <c r="G187" s="43">
        <v>0.01</v>
      </c>
      <c r="H187" s="43">
        <v>0</v>
      </c>
      <c r="I187" s="43">
        <v>18.91</v>
      </c>
      <c r="J187" s="43">
        <v>94.82</v>
      </c>
      <c r="K187" s="43">
        <v>349</v>
      </c>
      <c r="L187" s="43"/>
    </row>
    <row r="188" spans="1:12" ht="15" x14ac:dyDescent="0.25">
      <c r="A188" s="23"/>
      <c r="B188" s="15"/>
      <c r="C188" s="11"/>
      <c r="D188" s="7" t="s">
        <v>22</v>
      </c>
      <c r="E188" s="42" t="s">
        <v>55</v>
      </c>
      <c r="F188" s="43">
        <v>50</v>
      </c>
      <c r="G188" s="43">
        <v>3.9</v>
      </c>
      <c r="H188" s="43">
        <v>1.5</v>
      </c>
      <c r="I188" s="43">
        <v>25.1</v>
      </c>
      <c r="J188" s="43">
        <v>124.88</v>
      </c>
      <c r="K188" s="43" t="s">
        <v>34</v>
      </c>
      <c r="L188" s="43"/>
    </row>
    <row r="189" spans="1:12" ht="15" x14ac:dyDescent="0.25">
      <c r="A189" s="23"/>
      <c r="B189" s="15"/>
      <c r="C189" s="11"/>
      <c r="D189" s="7" t="s">
        <v>22</v>
      </c>
      <c r="E189" s="42" t="s">
        <v>56</v>
      </c>
      <c r="F189" s="43">
        <v>40</v>
      </c>
      <c r="G189" s="43">
        <v>2.4</v>
      </c>
      <c r="H189" s="43">
        <v>0.4</v>
      </c>
      <c r="I189" s="43">
        <v>17.579999999999998</v>
      </c>
      <c r="J189" s="43">
        <v>75.52</v>
      </c>
      <c r="K189" s="43" t="s">
        <v>34</v>
      </c>
      <c r="L189" s="43"/>
    </row>
    <row r="190" spans="1:12" ht="15" x14ac:dyDescent="0.2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24</v>
      </c>
      <c r="E193" s="9"/>
      <c r="F193" s="19">
        <f>SUM(F184:F192)</f>
        <v>886</v>
      </c>
      <c r="G193" s="19">
        <f t="shared" ref="G193:J193" si="63">SUM(G184:G192)</f>
        <v>32.83</v>
      </c>
      <c r="H193" s="19">
        <f t="shared" si="63"/>
        <v>25.192999999999998</v>
      </c>
      <c r="I193" s="19">
        <f t="shared" si="63"/>
        <v>131.82400000000001</v>
      </c>
      <c r="J193" s="19">
        <f t="shared" si="63"/>
        <v>892.23799999999994</v>
      </c>
      <c r="K193" s="25"/>
      <c r="L193" s="19">
        <v>187</v>
      </c>
    </row>
    <row r="194" spans="1:12" ht="15" x14ac:dyDescent="0.2">
      <c r="A194" s="29">
        <f>A176</f>
        <v>2</v>
      </c>
      <c r="B194" s="30">
        <f>B176</f>
        <v>5</v>
      </c>
      <c r="C194" s="75" t="s">
        <v>4</v>
      </c>
      <c r="D194" s="76"/>
      <c r="E194" s="31"/>
      <c r="F194" s="32">
        <f>F183+F193</f>
        <v>1451</v>
      </c>
      <c r="G194" s="32">
        <f t="shared" ref="G194" si="64">G183+G193</f>
        <v>60.024000000000001</v>
      </c>
      <c r="H194" s="32">
        <f t="shared" ref="H194" si="65">H183+H193</f>
        <v>46.472999999999999</v>
      </c>
      <c r="I194" s="32">
        <f t="shared" ref="I194" si="66">I183+I193</f>
        <v>188.15600000000001</v>
      </c>
      <c r="J194" s="32">
        <f t="shared" ref="J194:L194" si="67">J183+J193</f>
        <v>1419.1619999999998</v>
      </c>
      <c r="K194" s="32"/>
      <c r="L194" s="32">
        <f t="shared" si="67"/>
        <v>187</v>
      </c>
    </row>
    <row r="195" spans="1:12" x14ac:dyDescent="0.2">
      <c r="A195" s="27"/>
      <c r="B195" s="28"/>
      <c r="C195" s="77" t="s">
        <v>5</v>
      </c>
      <c r="D195" s="77"/>
      <c r="E195" s="77"/>
      <c r="F195" s="34">
        <f>(F24+F43+F62+F81+F100+F119+F138+F157+F175+F194)/(IF(F24=0,0,1)+IF(F43=0,0,1)+IF(F62=0,0,1)+IF(F81=0,0,1)+IF(F100=0,0,1)+IF(F119=0,0,1)+IF(F138=0,0,1)+IF(F157=0,0,1)+IF(F175=0,0,1)+IF(F194=0,0,1))</f>
        <v>1511.7</v>
      </c>
      <c r="G195" s="34">
        <f>(G24+G43+G62+G81+G100+G119+G138+G157+G175+G194)/(IF(G24=0,0,1)+IF(G43=0,0,1)+IF(G62=0,0,1)+IF(G81=0,0,1)+IF(G100=0,0,1)+IF(G119=0,0,1)+IF(G138=0,0,1)+IF(G157=0,0,1)+IF(G175=0,0,1)+IF(G194=0,0,1))</f>
        <v>50.835799999999999</v>
      </c>
      <c r="H195" s="34">
        <f>(H24+H43+H62+H81+H100+H119+H138+H157+H175+H194)/(IF(H24=0,0,1)+IF(H43=0,0,1)+IF(H62=0,0,1)+IF(H81=0,0,1)+IF(H100=0,0,1)+IF(H119=0,0,1)+IF(H138=0,0,1)+IF(H157=0,0,1)+IF(H175=0,0,1)+IF(H194=0,0,1))</f>
        <v>50.094200000000001</v>
      </c>
      <c r="I195" s="34">
        <f>(I24+I43+I62+I81+I100+I119+I138+I157+I175+I194)/(IF(I24=0,0,1)+IF(I43=0,0,1)+IF(I62=0,0,1)+IF(I81=0,0,1)+IF(I100=0,0,1)+IF(I119=0,0,1)+IF(I138=0,0,1)+IF(I157=0,0,1)+IF(I175=0,0,1)+IF(I194=0,0,1))</f>
        <v>216.69850000000002</v>
      </c>
      <c r="J195" s="34">
        <f>(J24+J43+J62+J81+J100+J119+J138+J157+J175+J194)/(IF(J24=0,0,1)+IF(J43=0,0,1)+IF(J62=0,0,1)+IF(J81=0,0,1)+IF(J100=0,0,1)+IF(J119=0,0,1)+IF(J138=0,0,1)+IF(J157=0,0,1)+IF(J175=0,0,1)+IF(J194=0,0,1))</f>
        <v>1493.4509</v>
      </c>
      <c r="K195" s="34"/>
      <c r="L195" s="34">
        <f>(L24+L43+L62+L81+L100+L119+L138+L157+L175+L194)/(IF(L24=0,0,1)+IF(L43=0,0,1)+IF(L62=0,0,1)+IF(L81=0,0,1)+IF(L100=0,0,1)+IF(L119=0,0,1)+IF(L138=0,0,1)+IF(L157=0,0,1)+IF(L175=0,0,1)+IF(L194=0,0,1))</f>
        <v>187</v>
      </c>
    </row>
  </sheetData>
  <mergeCells count="14"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2023-11-03T09:31:19Z</cp:lastPrinted>
  <dcterms:created xsi:type="dcterms:W3CDTF">2022-05-16T14:23:56Z</dcterms:created>
  <dcterms:modified xsi:type="dcterms:W3CDTF">2026-06-01T13:01:16Z</dcterms:modified>
</cp:coreProperties>
</file>